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20" windowWidth="9495" windowHeight="11340" tabRatio="632" firstSheet="1" activeTab="1"/>
  </bookViews>
  <sheets>
    <sheet name="Арматура &quot;ЭНСТО&quot;" sheetId="9" r:id="rId1"/>
    <sheet name="Силовой, Высоковольтный+АПВэГаП" sheetId="2" r:id="rId2"/>
    <sheet name="Контрольный,Гибкий,Силовой,Брон" sheetId="6" r:id="rId3"/>
    <sheet name="СИП" sheetId="10" r:id="rId4"/>
    <sheet name="YnKY + N2XH" sheetId="17" r:id="rId5"/>
    <sheet name="(N)HXH FE" sheetId="19" r:id="rId6"/>
    <sheet name="Провод установочный " sheetId="20" r:id="rId7"/>
    <sheet name="ОПОРы" sheetId="21" r:id="rId8"/>
    <sheet name="ОПОРЫ 2" sheetId="22" r:id="rId9"/>
    <sheet name="УКРАИНА Комплект-е к опорам" sheetId="23" r:id="rId10"/>
    <sheet name="Польша Комплект-е к опорам" sheetId="24" r:id="rId11"/>
    <sheet name="Арматура &quot;Украина&quot;" sheetId="25" r:id="rId12"/>
  </sheets>
  <definedNames>
    <definedName name="Excel_BuiltIn_Print_Area_3_1" localSheetId="6">#REF!</definedName>
    <definedName name="Excel_BuiltIn_Print_Area_3_1">#REF!</definedName>
    <definedName name="Excel_BuiltIn_Print_Area_3_1_1" localSheetId="6">#REF!</definedName>
    <definedName name="Excel_BuiltIn_Print_Area_3_1_1">#REF!</definedName>
    <definedName name="Excel_BuiltIn_Print_Area_4_1" localSheetId="6">#REF!</definedName>
    <definedName name="Excel_BuiltIn_Print_Area_4_1">#REF!</definedName>
    <definedName name="Excel_BuiltIn_Print_Area_6_1">#REF!</definedName>
  </definedNames>
  <calcPr calcId="145621"/>
</workbook>
</file>

<file path=xl/calcChain.xml><?xml version="1.0" encoding="utf-8"?>
<calcChain xmlns="http://schemas.openxmlformats.org/spreadsheetml/2006/main">
  <c r="D26" i="10" l="1"/>
  <c r="D25" i="10"/>
  <c r="D24" i="10"/>
  <c r="D23" i="10"/>
  <c r="D22" i="10"/>
  <c r="D21" i="10"/>
  <c r="D20" i="10"/>
  <c r="D19" i="10"/>
  <c r="D18" i="10"/>
  <c r="D16" i="10"/>
  <c r="D15" i="10"/>
  <c r="D14" i="10"/>
  <c r="D13" i="10"/>
  <c r="D12" i="10"/>
  <c r="D11" i="10"/>
  <c r="D10" i="10"/>
  <c r="D9" i="10"/>
  <c r="D8" i="10"/>
  <c r="F33" i="24" l="1"/>
  <c r="F32" i="24"/>
  <c r="F31" i="24"/>
  <c r="F30" i="24"/>
  <c r="F29" i="24"/>
  <c r="F28" i="24"/>
  <c r="F27" i="24"/>
  <c r="F26" i="24"/>
  <c r="F25" i="24"/>
  <c r="F24" i="24"/>
  <c r="F22" i="24"/>
  <c r="F21" i="24"/>
  <c r="F19" i="24"/>
  <c r="F18" i="24"/>
  <c r="F17" i="24"/>
  <c r="F16" i="24"/>
  <c r="F15" i="24"/>
  <c r="F14" i="24"/>
  <c r="F13" i="24"/>
  <c r="F12" i="24"/>
  <c r="F11" i="24"/>
  <c r="F10" i="24"/>
  <c r="F48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F5" i="22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5" i="21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7" i="9"/>
  <c r="D96" i="9"/>
  <c r="D95" i="9"/>
  <c r="D94" i="9"/>
  <c r="D93" i="9"/>
  <c r="D92" i="9"/>
  <c r="D91" i="9"/>
  <c r="D90" i="9"/>
  <c r="D89" i="9"/>
  <c r="D88" i="9"/>
  <c r="D87" i="9"/>
  <c r="D86" i="9"/>
  <c r="D84" i="9"/>
  <c r="D83" i="9"/>
  <c r="D82" i="9"/>
  <c r="D81" i="9"/>
  <c r="D80" i="9"/>
  <c r="D79" i="9"/>
  <c r="D78" i="9"/>
  <c r="D77" i="9"/>
  <c r="D76" i="9"/>
  <c r="D75" i="9"/>
  <c r="D74" i="9"/>
  <c r="D73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3" i="9"/>
  <c r="D52" i="9"/>
  <c r="D51" i="9"/>
  <c r="D50" i="9"/>
  <c r="D49" i="9"/>
  <c r="D48" i="9"/>
  <c r="D47" i="9"/>
  <c r="D46" i="9"/>
  <c r="D45" i="9"/>
  <c r="D44" i="9"/>
  <c r="D43" i="9"/>
  <c r="D42" i="9"/>
  <c r="D40" i="9"/>
  <c r="D39" i="9"/>
  <c r="D38" i="9"/>
  <c r="D37" i="9"/>
  <c r="D36" i="9"/>
  <c r="D35" i="9"/>
  <c r="D34" i="9"/>
  <c r="D33" i="9"/>
  <c r="D32" i="9"/>
  <c r="D31" i="9"/>
  <c r="D29" i="9"/>
  <c r="D28" i="9"/>
  <c r="D27" i="9"/>
  <c r="D26" i="9"/>
  <c r="D25" i="9"/>
  <c r="D23" i="9"/>
  <c r="D22" i="9"/>
  <c r="D21" i="9"/>
  <c r="D19" i="9"/>
  <c r="D18" i="9"/>
  <c r="D17" i="9"/>
  <c r="D16" i="9"/>
  <c r="D15" i="9"/>
  <c r="D14" i="9"/>
  <c r="D13" i="9"/>
  <c r="G18" i="25" l="1"/>
  <c r="G17" i="25"/>
  <c r="G16" i="25"/>
  <c r="G14" i="25"/>
  <c r="G12" i="25"/>
  <c r="G11" i="25"/>
  <c r="G9" i="25"/>
  <c r="E170" i="9"/>
  <c r="E154" i="9"/>
  <c r="E133" i="9"/>
  <c r="E113" i="9"/>
  <c r="E98" i="9"/>
  <c r="E85" i="9"/>
  <c r="E72" i="9"/>
  <c r="E54" i="9"/>
  <c r="E41" i="9"/>
  <c r="E30" i="9"/>
  <c r="E24" i="9"/>
  <c r="E20" i="9"/>
  <c r="E33" i="24"/>
  <c r="E32" i="24"/>
  <c r="E31" i="24"/>
  <c r="E30" i="24"/>
  <c r="E29" i="24"/>
  <c r="E28" i="24"/>
  <c r="E27" i="24"/>
  <c r="E26" i="24"/>
  <c r="E25" i="24"/>
  <c r="E24" i="24"/>
  <c r="E22" i="24"/>
  <c r="E21" i="24"/>
  <c r="E19" i="24"/>
  <c r="E18" i="24"/>
  <c r="E17" i="24"/>
  <c r="E16" i="24"/>
  <c r="E15" i="24"/>
  <c r="E14" i="24"/>
  <c r="E13" i="24"/>
  <c r="E12" i="24"/>
  <c r="E11" i="24"/>
  <c r="E10" i="24"/>
  <c r="E30" i="23"/>
  <c r="F30" i="23" s="1"/>
  <c r="E29" i="23"/>
  <c r="E28" i="23"/>
  <c r="F28" i="23" s="1"/>
  <c r="E27" i="23"/>
  <c r="E26" i="23"/>
  <c r="F26" i="23" s="1"/>
  <c r="E25" i="23"/>
  <c r="E24" i="23"/>
  <c r="F24" i="23" s="1"/>
  <c r="E23" i="23"/>
  <c r="E22" i="23"/>
  <c r="F22" i="23" s="1"/>
  <c r="E21" i="23"/>
  <c r="F29" i="23"/>
  <c r="F27" i="23"/>
  <c r="F25" i="23"/>
  <c r="F23" i="23"/>
  <c r="E19" i="23"/>
  <c r="F19" i="23" s="1"/>
  <c r="E18" i="23"/>
  <c r="F18" i="23" s="1"/>
  <c r="E16" i="23"/>
  <c r="F16" i="23" s="1"/>
  <c r="E15" i="23"/>
  <c r="F15" i="23" s="1"/>
  <c r="E14" i="23"/>
  <c r="F14" i="23" s="1"/>
  <c r="E13" i="23"/>
  <c r="F13" i="23" s="1"/>
  <c r="E12" i="23"/>
  <c r="F12" i="23" s="1"/>
  <c r="E11" i="23"/>
  <c r="F11" i="23" s="1"/>
  <c r="E10" i="23"/>
  <c r="F10" i="23" s="1"/>
  <c r="E9" i="23"/>
  <c r="F9" i="23" s="1"/>
  <c r="E8" i="23"/>
  <c r="F8" i="23" s="1"/>
  <c r="E7" i="23"/>
  <c r="F7" i="23" s="1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E5" i="22"/>
  <c r="E52" i="21"/>
  <c r="E51" i="21"/>
  <c r="E50" i="21"/>
  <c r="E49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F21" i="23" l="1"/>
  <c r="G8" i="10"/>
  <c r="D48" i="6" l="1"/>
  <c r="D36" i="19" l="1"/>
  <c r="D34" i="20" l="1"/>
  <c r="D33" i="20"/>
  <c r="D32" i="20"/>
  <c r="D31" i="20"/>
  <c r="D30" i="20"/>
  <c r="D29" i="20"/>
  <c r="H28" i="20"/>
  <c r="D28" i="20"/>
  <c r="H27" i="20"/>
  <c r="D27" i="20"/>
  <c r="H26" i="20"/>
  <c r="D26" i="20"/>
  <c r="H25" i="20"/>
  <c r="D25" i="20"/>
  <c r="H24" i="20"/>
  <c r="D24" i="20"/>
  <c r="H23" i="20"/>
  <c r="D23" i="20"/>
  <c r="H22" i="20"/>
  <c r="D22" i="20"/>
  <c r="H21" i="20"/>
  <c r="D21" i="20"/>
  <c r="H20" i="20"/>
  <c r="D20" i="20"/>
  <c r="H19" i="20"/>
  <c r="D19" i="20"/>
  <c r="H18" i="20"/>
  <c r="D18" i="20"/>
  <c r="H17" i="20"/>
  <c r="D17" i="20"/>
  <c r="H16" i="20"/>
  <c r="D16" i="20"/>
  <c r="H15" i="20"/>
  <c r="D15" i="20"/>
  <c r="H14" i="20"/>
  <c r="D14" i="20"/>
  <c r="H13" i="20"/>
  <c r="D13" i="20"/>
  <c r="H12" i="20"/>
  <c r="D12" i="20"/>
  <c r="H11" i="20"/>
  <c r="D11" i="20"/>
  <c r="H10" i="20"/>
  <c r="D10" i="20"/>
  <c r="H9" i="20"/>
  <c r="D9" i="20"/>
  <c r="H8" i="20"/>
  <c r="D8" i="20"/>
  <c r="H8" i="2" l="1"/>
  <c r="H19" i="19" l="1"/>
  <c r="D30" i="10"/>
  <c r="H52" i="6" l="1"/>
  <c r="H51" i="6"/>
  <c r="H50" i="6"/>
  <c r="H49" i="6"/>
  <c r="H48" i="6"/>
  <c r="H47" i="6"/>
  <c r="D47" i="6"/>
  <c r="H46" i="6"/>
  <c r="D46" i="6"/>
  <c r="H45" i="6"/>
  <c r="D45" i="6"/>
  <c r="H44" i="6"/>
  <c r="D44" i="6"/>
  <c r="H43" i="6"/>
  <c r="D43" i="6"/>
  <c r="H42" i="6"/>
  <c r="D42" i="6"/>
  <c r="H41" i="6"/>
  <c r="D41" i="6"/>
  <c r="H40" i="6"/>
  <c r="D40" i="6"/>
  <c r="H39" i="6"/>
  <c r="D39" i="6"/>
  <c r="H38" i="6"/>
  <c r="D38" i="6"/>
  <c r="H37" i="6"/>
  <c r="D37" i="6"/>
  <c r="H36" i="6"/>
  <c r="D36" i="6"/>
  <c r="D64" i="2"/>
  <c r="D63" i="2"/>
  <c r="D62" i="2"/>
  <c r="D61" i="2"/>
  <c r="D60" i="2"/>
  <c r="D59" i="2"/>
  <c r="D58" i="2"/>
  <c r="D57" i="2"/>
  <c r="D56" i="2"/>
  <c r="H55" i="2"/>
  <c r="D55" i="2"/>
  <c r="H54" i="2"/>
  <c r="D54" i="2"/>
  <c r="H53" i="2"/>
  <c r="D53" i="2"/>
  <c r="H52" i="2"/>
  <c r="D52" i="2"/>
  <c r="H51" i="2"/>
  <c r="D51" i="2"/>
  <c r="H50" i="2"/>
  <c r="D50" i="2"/>
  <c r="H49" i="2"/>
  <c r="D49" i="2"/>
  <c r="H48" i="2"/>
  <c r="D48" i="2"/>
  <c r="H47" i="2"/>
  <c r="D47" i="2"/>
  <c r="H46" i="2"/>
  <c r="D46" i="2"/>
  <c r="H45" i="2"/>
  <c r="D45" i="2"/>
  <c r="H44" i="2"/>
  <c r="D44" i="2"/>
  <c r="H28" i="6" l="1"/>
  <c r="H29" i="6"/>
  <c r="H30" i="6"/>
  <c r="H31" i="6"/>
  <c r="H32" i="6"/>
  <c r="H33" i="6"/>
  <c r="H34" i="6"/>
  <c r="D33" i="6"/>
  <c r="D30" i="6"/>
  <c r="D27" i="6"/>
  <c r="H27" i="6"/>
  <c r="D34" i="6"/>
  <c r="D32" i="6"/>
  <c r="D31" i="6"/>
  <c r="D29" i="6"/>
  <c r="D2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8" i="6"/>
  <c r="D25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8" i="6"/>
  <c r="D9" i="19" l="1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2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9" i="17"/>
  <c r="H10" i="19" l="1"/>
  <c r="H11" i="19"/>
  <c r="H12" i="19"/>
  <c r="H13" i="19"/>
  <c r="H14" i="19"/>
  <c r="H15" i="19"/>
  <c r="H16" i="19"/>
  <c r="H17" i="19"/>
  <c r="H18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9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10" i="19"/>
  <c r="D11" i="19"/>
  <c r="D12" i="19"/>
  <c r="D13" i="19"/>
  <c r="D14" i="19"/>
  <c r="D15" i="19"/>
  <c r="D16" i="19"/>
  <c r="D17" i="19"/>
  <c r="D18" i="19"/>
  <c r="D8" i="2"/>
  <c r="D9" i="2"/>
  <c r="H9" i="2"/>
  <c r="D10" i="2"/>
  <c r="H10" i="2"/>
  <c r="D11" i="2"/>
  <c r="H11" i="2"/>
  <c r="D12" i="2"/>
  <c r="H12" i="2"/>
  <c r="D13" i="2"/>
  <c r="H13" i="2"/>
  <c r="D14" i="2"/>
  <c r="H14" i="2"/>
  <c r="D15" i="2"/>
  <c r="H15" i="2"/>
  <c r="D16" i="2"/>
  <c r="D17" i="2"/>
  <c r="H16" i="2"/>
  <c r="D18" i="2"/>
  <c r="H17" i="2"/>
  <c r="D19" i="2"/>
  <c r="H18" i="2"/>
  <c r="D20" i="2"/>
  <c r="H19" i="2"/>
  <c r="D21" i="2"/>
  <c r="H20" i="2"/>
  <c r="D22" i="2"/>
  <c r="H21" i="2"/>
  <c r="D23" i="2"/>
  <c r="H22" i="2"/>
  <c r="D24" i="2"/>
  <c r="H23" i="2"/>
  <c r="D25" i="2"/>
  <c r="H24" i="2"/>
  <c r="D26" i="2"/>
  <c r="H25" i="2"/>
  <c r="D27" i="2"/>
  <c r="H26" i="2"/>
  <c r="D28" i="2"/>
  <c r="H27" i="2"/>
  <c r="D29" i="2"/>
  <c r="H28" i="2"/>
  <c r="D30" i="2"/>
  <c r="H29" i="2"/>
  <c r="D31" i="2"/>
  <c r="H30" i="2"/>
  <c r="D32" i="2"/>
  <c r="H31" i="2"/>
  <c r="D33" i="2"/>
  <c r="H32" i="2"/>
  <c r="D34" i="2"/>
  <c r="H33" i="2"/>
  <c r="D35" i="2"/>
  <c r="H34" i="2"/>
  <c r="D36" i="2"/>
  <c r="H35" i="2"/>
  <c r="D37" i="2"/>
  <c r="H36" i="2"/>
  <c r="D38" i="2"/>
  <c r="H37" i="2"/>
  <c r="D39" i="2"/>
  <c r="H38" i="2"/>
  <c r="D40" i="2"/>
  <c r="H39" i="2"/>
  <c r="D41" i="2"/>
  <c r="H40" i="2"/>
  <c r="D42" i="2"/>
  <c r="H41" i="2"/>
  <c r="H42" i="2"/>
  <c r="D28" i="10"/>
  <c r="D29" i="10"/>
  <c r="D31" i="10"/>
  <c r="D32" i="10"/>
  <c r="D33" i="10"/>
  <c r="D34" i="10"/>
  <c r="D35" i="10"/>
  <c r="D36" i="10"/>
  <c r="E13" i="9" l="1"/>
  <c r="E17" i="9"/>
  <c r="E167" i="9"/>
  <c r="E152" i="9"/>
  <c r="E75" i="9"/>
  <c r="E146" i="9"/>
  <c r="E186" i="9"/>
  <c r="E143" i="9"/>
  <c r="E176" i="9"/>
  <c r="E88" i="9"/>
  <c r="E82" i="9"/>
  <c r="E108" i="9"/>
  <c r="E84" i="9"/>
  <c r="E29" i="9"/>
  <c r="E168" i="9"/>
  <c r="E28" i="9"/>
  <c r="E22" i="9"/>
  <c r="E74" i="9"/>
  <c r="E40" i="9"/>
  <c r="E158" i="9"/>
  <c r="E134" i="9"/>
  <c r="E33" i="9"/>
  <c r="E104" i="9"/>
  <c r="E175" i="9"/>
  <c r="E151" i="9"/>
  <c r="E204" i="9"/>
  <c r="E80" i="9"/>
  <c r="E183" i="9"/>
  <c r="E68" i="9"/>
  <c r="E34" i="9"/>
  <c r="E76" i="9"/>
  <c r="E35" i="9"/>
  <c r="E188" i="9"/>
  <c r="E144" i="9"/>
  <c r="E150" i="9"/>
  <c r="E137" i="9"/>
  <c r="E132" i="9"/>
  <c r="E187" i="9"/>
  <c r="E203" i="9"/>
  <c r="E124" i="9"/>
  <c r="E111" i="9"/>
  <c r="E200" i="9"/>
  <c r="E107" i="9"/>
  <c r="E182" i="9"/>
  <c r="E100" i="9"/>
  <c r="E116" i="9"/>
  <c r="E64" i="9"/>
  <c r="E205" i="9"/>
  <c r="E126" i="9"/>
  <c r="E157" i="9"/>
  <c r="E172" i="9"/>
  <c r="E194" i="9"/>
  <c r="E159" i="9"/>
  <c r="E174" i="9"/>
  <c r="E153" i="9"/>
  <c r="E179" i="9"/>
  <c r="E106" i="9"/>
  <c r="E136" i="9"/>
  <c r="E130" i="9"/>
  <c r="E32" i="9"/>
  <c r="E67" i="9"/>
  <c r="E112" i="9"/>
  <c r="E161" i="9"/>
  <c r="E65" i="9"/>
  <c r="E120" i="9"/>
  <c r="E110" i="9"/>
  <c r="E109" i="9"/>
  <c r="E14" i="9"/>
  <c r="E197" i="9"/>
  <c r="E58" i="9"/>
  <c r="E140" i="9"/>
  <c r="E15" i="9"/>
  <c r="E155" i="9"/>
  <c r="E160" i="9"/>
  <c r="E156" i="9"/>
  <c r="E181" i="9"/>
  <c r="E93" i="9"/>
  <c r="E115" i="9"/>
  <c r="E101" i="9"/>
  <c r="E56" i="9"/>
  <c r="E31" i="9"/>
  <c r="E177" i="9"/>
  <c r="E89" i="9"/>
  <c r="E62" i="9"/>
  <c r="E123" i="9"/>
  <c r="E90" i="9"/>
  <c r="E48" i="9"/>
  <c r="E165" i="9"/>
  <c r="E129" i="9"/>
  <c r="E70" i="9"/>
  <c r="E49" i="9"/>
  <c r="E164" i="9"/>
  <c r="E77" i="9"/>
  <c r="E147" i="9"/>
  <c r="E47" i="9"/>
  <c r="E114" i="9"/>
  <c r="E92" i="9"/>
  <c r="E55" i="9"/>
  <c r="E199" i="9"/>
  <c r="E131" i="9"/>
  <c r="E162" i="9"/>
  <c r="E81" i="9"/>
  <c r="E27" i="9"/>
  <c r="E63" i="9"/>
  <c r="E118" i="9"/>
  <c r="E148" i="9"/>
  <c r="E149" i="9"/>
  <c r="E37" i="9"/>
  <c r="E99" i="9"/>
  <c r="E26" i="9"/>
  <c r="E96" i="9"/>
  <c r="E145" i="9"/>
  <c r="E180" i="9"/>
  <c r="E46" i="9"/>
  <c r="E201" i="9"/>
  <c r="E38" i="9"/>
  <c r="E94" i="9"/>
  <c r="E61" i="9"/>
  <c r="E138" i="9"/>
  <c r="E87" i="9"/>
  <c r="E135" i="9"/>
  <c r="E25" i="9"/>
  <c r="E166" i="9"/>
  <c r="E16" i="9"/>
  <c r="E71" i="9"/>
  <c r="E141" i="9"/>
  <c r="E139" i="9"/>
  <c r="E193" i="9"/>
  <c r="E127" i="9"/>
  <c r="E195" i="9"/>
  <c r="E97" i="9"/>
  <c r="E51" i="9"/>
  <c r="E117" i="9"/>
  <c r="E45" i="9"/>
  <c r="E21" i="9"/>
  <c r="E128" i="9"/>
  <c r="E43" i="9"/>
  <c r="E198" i="9"/>
  <c r="E185" i="9"/>
  <c r="E189" i="9"/>
  <c r="E102" i="9"/>
  <c r="E39" i="9"/>
  <c r="E169" i="9"/>
  <c r="E207" i="9"/>
  <c r="E105" i="9"/>
  <c r="E73" i="9"/>
  <c r="E18" i="9"/>
  <c r="E42" i="9"/>
  <c r="E91" i="9"/>
  <c r="E163" i="9"/>
  <c r="E83" i="9"/>
  <c r="E59" i="9"/>
  <c r="E86" i="9"/>
  <c r="E69" i="9"/>
  <c r="E125" i="9"/>
  <c r="E19" i="9"/>
  <c r="E44" i="9"/>
  <c r="E79" i="9"/>
  <c r="E52" i="9"/>
  <c r="E196" i="9"/>
  <c r="E202" i="9"/>
  <c r="E173" i="9"/>
  <c r="E23" i="9"/>
  <c r="E60" i="9"/>
  <c r="E103" i="9"/>
  <c r="E95" i="9"/>
  <c r="E66" i="9"/>
  <c r="E142" i="9"/>
  <c r="E57" i="9"/>
  <c r="E190" i="9"/>
  <c r="E119" i="9"/>
  <c r="E191" i="9"/>
  <c r="E171" i="9"/>
  <c r="E53" i="9"/>
  <c r="E50" i="9"/>
  <c r="E178" i="9"/>
  <c r="E206" i="9"/>
  <c r="E122" i="9"/>
  <c r="E36" i="9"/>
  <c r="E184" i="9"/>
  <c r="E78" i="9"/>
  <c r="E121" i="9"/>
  <c r="E192" i="9"/>
</calcChain>
</file>

<file path=xl/comments1.xml><?xml version="1.0" encoding="utf-8"?>
<comments xmlns="http://schemas.openxmlformats.org/spreadsheetml/2006/main">
  <authors>
    <author>Бухтиярова</author>
  </authors>
  <commentList>
    <comment ref="G8" authorId="0">
      <text>
        <r>
          <rPr>
            <b/>
            <sz val="9"/>
            <color indexed="81"/>
            <rFont val="Tahoma"/>
            <family val="2"/>
            <charset val="204"/>
          </rPr>
          <t>Бухтиярова: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<sst xmlns="http://schemas.openxmlformats.org/spreadsheetml/2006/main" count="1689" uniqueCount="709">
  <si>
    <t>МАРКА</t>
  </si>
  <si>
    <t>СЕЧЕНИЕ</t>
  </si>
  <si>
    <t xml:space="preserve">Кабель силовой </t>
  </si>
  <si>
    <t xml:space="preserve">  2х2,5</t>
  </si>
  <si>
    <t>2х1,5</t>
  </si>
  <si>
    <t>2х4</t>
  </si>
  <si>
    <t>2х2,5</t>
  </si>
  <si>
    <t>2х6</t>
  </si>
  <si>
    <t>3х1,5</t>
  </si>
  <si>
    <t>2х10</t>
  </si>
  <si>
    <t>3х2,5</t>
  </si>
  <si>
    <t>3х4</t>
  </si>
  <si>
    <t>3х6</t>
  </si>
  <si>
    <t>3х10</t>
  </si>
  <si>
    <t>4х2.5</t>
  </si>
  <si>
    <t>4х4</t>
  </si>
  <si>
    <t>4х6</t>
  </si>
  <si>
    <t>4х1,5</t>
  </si>
  <si>
    <t>4х10</t>
  </si>
  <si>
    <t>4х2,5</t>
  </si>
  <si>
    <t>4х16</t>
  </si>
  <si>
    <t>4х25</t>
  </si>
  <si>
    <t>4х35</t>
  </si>
  <si>
    <t>4х50</t>
  </si>
  <si>
    <t>4х70</t>
  </si>
  <si>
    <t>4х95</t>
  </si>
  <si>
    <t>4х120</t>
  </si>
  <si>
    <t>4х150</t>
  </si>
  <si>
    <t>4х185</t>
  </si>
  <si>
    <t>4х240</t>
  </si>
  <si>
    <t>5х50</t>
  </si>
  <si>
    <t>5х70</t>
  </si>
  <si>
    <t>5х95</t>
  </si>
  <si>
    <t>5х120</t>
  </si>
  <si>
    <t>ВВГнгд</t>
  </si>
  <si>
    <t>ВВГнг</t>
  </si>
  <si>
    <t>3х16</t>
  </si>
  <si>
    <t>5х1,5</t>
  </si>
  <si>
    <t>5х2,5</t>
  </si>
  <si>
    <t>5х4</t>
  </si>
  <si>
    <t>5х6</t>
  </si>
  <si>
    <t>5х10</t>
  </si>
  <si>
    <t>5х16</t>
  </si>
  <si>
    <t>5х25</t>
  </si>
  <si>
    <t>5х35</t>
  </si>
  <si>
    <t>АВБбШв</t>
  </si>
  <si>
    <t>Кабель высоковольтный</t>
  </si>
  <si>
    <t>ААШв-10</t>
  </si>
  <si>
    <t>3х50</t>
  </si>
  <si>
    <t>АПВэГаП</t>
  </si>
  <si>
    <t>1х50/16</t>
  </si>
  <si>
    <t>3х70</t>
  </si>
  <si>
    <t>1х70/25</t>
  </si>
  <si>
    <t>3х95</t>
  </si>
  <si>
    <t>1х95/35</t>
  </si>
  <si>
    <t>3х120</t>
  </si>
  <si>
    <t>1х120/50</t>
  </si>
  <si>
    <t>3х150</t>
  </si>
  <si>
    <t>1х150/50</t>
  </si>
  <si>
    <t>3х185</t>
  </si>
  <si>
    <t>1х185/50</t>
  </si>
  <si>
    <t>3х240</t>
  </si>
  <si>
    <t>1х240/50</t>
  </si>
  <si>
    <t>АСБл-10</t>
  </si>
  <si>
    <t>1х300/50</t>
  </si>
  <si>
    <t>1х400/50</t>
  </si>
  <si>
    <t>ААБл-10</t>
  </si>
  <si>
    <t>Кабель гибкий</t>
  </si>
  <si>
    <t>КГ</t>
  </si>
  <si>
    <t xml:space="preserve"> 1х70</t>
  </si>
  <si>
    <t xml:space="preserve"> 3х2,5+1х1,5</t>
  </si>
  <si>
    <t xml:space="preserve"> 3х4+1х2,5</t>
  </si>
  <si>
    <t xml:space="preserve"> 3х6+1х4</t>
  </si>
  <si>
    <t xml:space="preserve"> 3х10+1х6</t>
  </si>
  <si>
    <t xml:space="preserve"> 3х16+1х6</t>
  </si>
  <si>
    <t xml:space="preserve"> 3х25+1х10</t>
  </si>
  <si>
    <t xml:space="preserve"> 3х70+1х25</t>
  </si>
  <si>
    <t>Кабель контрольный нераспространяющий горение</t>
  </si>
  <si>
    <t>КВВГнг</t>
  </si>
  <si>
    <t>7х1,5</t>
  </si>
  <si>
    <t>7х2,5</t>
  </si>
  <si>
    <t>10х1,5</t>
  </si>
  <si>
    <t>10х2,5</t>
  </si>
  <si>
    <t>14х1,5</t>
  </si>
  <si>
    <t>14х2,5</t>
  </si>
  <si>
    <t>19х1,5</t>
  </si>
  <si>
    <t>19х2,5</t>
  </si>
  <si>
    <t>Кабель контрольный экранированный</t>
  </si>
  <si>
    <t>КВВГэ</t>
  </si>
  <si>
    <t>Провод установочный</t>
  </si>
  <si>
    <t xml:space="preserve">  АППВ</t>
  </si>
  <si>
    <t xml:space="preserve">  2х0,75</t>
  </si>
  <si>
    <t xml:space="preserve">  2х4</t>
  </si>
  <si>
    <t xml:space="preserve">  2х1,0</t>
  </si>
  <si>
    <t xml:space="preserve">  3х2,5</t>
  </si>
  <si>
    <t xml:space="preserve">  2х1,5</t>
  </si>
  <si>
    <t xml:space="preserve">  3х4</t>
  </si>
  <si>
    <t xml:space="preserve">  3х0,75</t>
  </si>
  <si>
    <t xml:space="preserve">  3х1,0</t>
  </si>
  <si>
    <t xml:space="preserve">  3х1,5</t>
  </si>
  <si>
    <t xml:space="preserve">  4х0,75</t>
  </si>
  <si>
    <t xml:space="preserve">  1х2,5</t>
  </si>
  <si>
    <t xml:space="preserve">  4х1</t>
  </si>
  <si>
    <t xml:space="preserve">  1х4</t>
  </si>
  <si>
    <t xml:space="preserve">  4х1,5</t>
  </si>
  <si>
    <t xml:space="preserve">  1х6</t>
  </si>
  <si>
    <t xml:space="preserve">  1х10</t>
  </si>
  <si>
    <t xml:space="preserve">  1х16</t>
  </si>
  <si>
    <t xml:space="preserve">  1х25</t>
  </si>
  <si>
    <t>5х1,0</t>
  </si>
  <si>
    <t xml:space="preserve">  1х50</t>
  </si>
  <si>
    <t xml:space="preserve">  5х1,5</t>
  </si>
  <si>
    <t xml:space="preserve">  1х70</t>
  </si>
  <si>
    <t xml:space="preserve">  5х2,5</t>
  </si>
  <si>
    <t xml:space="preserve">  1х95</t>
  </si>
  <si>
    <t xml:space="preserve">  1х1</t>
  </si>
  <si>
    <t xml:space="preserve">  1х1,5</t>
  </si>
  <si>
    <t xml:space="preserve">  1х35</t>
  </si>
  <si>
    <t xml:space="preserve">  ПВ 3</t>
  </si>
  <si>
    <t xml:space="preserve">  1х0,75</t>
  </si>
  <si>
    <t xml:space="preserve">  1х120</t>
  </si>
  <si>
    <t>ЦЕНА грн/м с НДС</t>
  </si>
  <si>
    <t>Наименование продукции</t>
  </si>
  <si>
    <t>Марка, тип</t>
  </si>
  <si>
    <t>Анкерные зажимы для крепления магистрали</t>
  </si>
  <si>
    <t>SO 80.225</t>
  </si>
  <si>
    <t>ЗА 312</t>
  </si>
  <si>
    <t>SO 80</t>
  </si>
  <si>
    <t>Анкерные зажимы для ввода в дом</t>
  </si>
  <si>
    <t>SO 157.1</t>
  </si>
  <si>
    <t>ЗА 216</t>
  </si>
  <si>
    <t>SO 158.1</t>
  </si>
  <si>
    <t>ЗА 416</t>
  </si>
  <si>
    <t>SO 136</t>
  </si>
  <si>
    <t>SO 239</t>
  </si>
  <si>
    <t>ЗА 511</t>
  </si>
  <si>
    <t>SO 125</t>
  </si>
  <si>
    <t>SO 70.17</t>
  </si>
  <si>
    <t>SLIP 22.1</t>
  </si>
  <si>
    <t>SLIP 12.1</t>
  </si>
  <si>
    <t>SLIP 22.127</t>
  </si>
  <si>
    <t>SL 16.24</t>
  </si>
  <si>
    <t>Вспомогательная арматура для крепления провода СИП</t>
  </si>
  <si>
    <t>КБ 16</t>
  </si>
  <si>
    <t>COT 37</t>
  </si>
  <si>
    <t>КН 12</t>
  </si>
  <si>
    <t>ПА-1-1</t>
  </si>
  <si>
    <t>SO 79.1</t>
  </si>
  <si>
    <t>ST 208</t>
  </si>
  <si>
    <t>ST 30</t>
  </si>
  <si>
    <t>ST 34</t>
  </si>
  <si>
    <t>ST 31</t>
  </si>
  <si>
    <t>ST 26.1</t>
  </si>
  <si>
    <t>CT 42</t>
  </si>
  <si>
    <t>CT 104</t>
  </si>
  <si>
    <t>Цена в грн/м
 с НДС</t>
  </si>
  <si>
    <t xml:space="preserve">Провод AsXSn </t>
  </si>
  <si>
    <t>2х16</t>
  </si>
  <si>
    <t>2х25</t>
  </si>
  <si>
    <t>СИП 5нг</t>
  </si>
  <si>
    <t>СИП-5 (СИП 4 )</t>
  </si>
  <si>
    <t xml:space="preserve">СИП-5 </t>
  </si>
  <si>
    <t>СИП-5 (СИП4)</t>
  </si>
  <si>
    <t>4*16</t>
  </si>
  <si>
    <t>СИП-5</t>
  </si>
  <si>
    <t>4*25</t>
  </si>
  <si>
    <t>4*35</t>
  </si>
  <si>
    <t>4*50</t>
  </si>
  <si>
    <t>4*70</t>
  </si>
  <si>
    <t>4*95</t>
  </si>
  <si>
    <t>4*120</t>
  </si>
  <si>
    <t>Кабель не распространяющий горения</t>
  </si>
  <si>
    <t xml:space="preserve"> N2XH 0,6/1kV</t>
  </si>
  <si>
    <t>1x4</t>
  </si>
  <si>
    <t>1x10</t>
  </si>
  <si>
    <t>1х16</t>
  </si>
  <si>
    <t>1x25</t>
  </si>
  <si>
    <t>1х35</t>
  </si>
  <si>
    <t>1x50</t>
  </si>
  <si>
    <t>1х70</t>
  </si>
  <si>
    <t>1х95</t>
  </si>
  <si>
    <t>1х120</t>
  </si>
  <si>
    <t>1х150</t>
  </si>
  <si>
    <t>1х185</t>
  </si>
  <si>
    <t>1x240</t>
  </si>
  <si>
    <t>1x300</t>
  </si>
  <si>
    <t>5x50</t>
  </si>
  <si>
    <t>5x70</t>
  </si>
  <si>
    <t>5x95</t>
  </si>
  <si>
    <t>19x1,5</t>
  </si>
  <si>
    <t>24x1,5</t>
  </si>
  <si>
    <t>30x1,5</t>
  </si>
  <si>
    <t>Кабель огнестойкий безгалогенный</t>
  </si>
  <si>
    <t>(N)HXH FE 180/E30  0,6/1kV</t>
  </si>
  <si>
    <t>(N)HXH FE 180/E90  0,6/1kV</t>
  </si>
  <si>
    <t>1х25</t>
  </si>
  <si>
    <t>1x35</t>
  </si>
  <si>
    <t>1х50</t>
  </si>
  <si>
    <t>1x70</t>
  </si>
  <si>
    <t>1x95</t>
  </si>
  <si>
    <t>1x120</t>
  </si>
  <si>
    <t>1x150</t>
  </si>
  <si>
    <t>1x185</t>
  </si>
  <si>
    <t>2x1,5</t>
  </si>
  <si>
    <t>2x2,5</t>
  </si>
  <si>
    <t>3x1,5</t>
  </si>
  <si>
    <t>3x2,5</t>
  </si>
  <si>
    <t>3x4</t>
  </si>
  <si>
    <t>3x6</t>
  </si>
  <si>
    <t>4x1.5</t>
  </si>
  <si>
    <t>4x2.5</t>
  </si>
  <si>
    <t>4x6</t>
  </si>
  <si>
    <t>4x10</t>
  </si>
  <si>
    <t>4x16</t>
  </si>
  <si>
    <t>4x25</t>
  </si>
  <si>
    <t>4x35</t>
  </si>
  <si>
    <t xml:space="preserve">4x35 </t>
  </si>
  <si>
    <t>4x50</t>
  </si>
  <si>
    <t>4x70</t>
  </si>
  <si>
    <t>4x95</t>
  </si>
  <si>
    <t>4x240</t>
  </si>
  <si>
    <t xml:space="preserve">4x150 </t>
  </si>
  <si>
    <t>5x1.5</t>
  </si>
  <si>
    <t>5x2.5</t>
  </si>
  <si>
    <t>5x4</t>
  </si>
  <si>
    <t>5x6</t>
  </si>
  <si>
    <t>5x10</t>
  </si>
  <si>
    <t>5x35</t>
  </si>
  <si>
    <t>5x16</t>
  </si>
  <si>
    <t>5x25</t>
  </si>
  <si>
    <t>10x1,5</t>
  </si>
  <si>
    <t>5x120</t>
  </si>
  <si>
    <t>14x1,5</t>
  </si>
  <si>
    <t>7x1,5</t>
  </si>
  <si>
    <t>30х1,5</t>
  </si>
  <si>
    <t xml:space="preserve"> YnKY  0.6/1 kV</t>
  </si>
  <si>
    <t>4x120</t>
  </si>
  <si>
    <t>4x150</t>
  </si>
  <si>
    <t>4x185</t>
  </si>
  <si>
    <t>2x1.5</t>
  </si>
  <si>
    <t>3x1.5</t>
  </si>
  <si>
    <t>3x10</t>
  </si>
  <si>
    <t>3x16</t>
  </si>
  <si>
    <t>5x150</t>
  </si>
  <si>
    <t>5x185</t>
  </si>
  <si>
    <t>АВВГнг</t>
  </si>
  <si>
    <t>ППВ</t>
  </si>
  <si>
    <t>ПВС</t>
  </si>
  <si>
    <t>Самонесущие изолированные провода</t>
  </si>
  <si>
    <t>ЗАО"Завод «Южкабель»"</t>
  </si>
  <si>
    <t>ООО "Интеркабель"</t>
  </si>
  <si>
    <t>ОАО "Одессакабель"</t>
  </si>
  <si>
    <t>ООО "Крок ГТ"</t>
  </si>
  <si>
    <t>Кабель АПВэГаП  - 10кВ</t>
  </si>
  <si>
    <t>АВВГ</t>
  </si>
  <si>
    <t>Кабель не распространяющий горения безгалогенный</t>
  </si>
  <si>
    <t>Производство:</t>
  </si>
  <si>
    <t>1х500/50</t>
  </si>
  <si>
    <t>1х630/70</t>
  </si>
  <si>
    <t>1х800/70</t>
  </si>
  <si>
    <t xml:space="preserve"> 1х16</t>
  </si>
  <si>
    <t xml:space="preserve"> 1х25 </t>
  </si>
  <si>
    <t xml:space="preserve"> 1х35</t>
  </si>
  <si>
    <t xml:space="preserve"> 1х50</t>
  </si>
  <si>
    <t xml:space="preserve"> 2х1,5</t>
  </si>
  <si>
    <t xml:space="preserve"> 2х2,5</t>
  </si>
  <si>
    <t xml:space="preserve"> 3х1,5</t>
  </si>
  <si>
    <t xml:space="preserve"> 3х2,5</t>
  </si>
  <si>
    <t>4х1</t>
  </si>
  <si>
    <t>5х1</t>
  </si>
  <si>
    <t>7х1</t>
  </si>
  <si>
    <t>10х1</t>
  </si>
  <si>
    <t xml:space="preserve">  ПВ1 </t>
  </si>
  <si>
    <t xml:space="preserve">  ПВ 1</t>
  </si>
  <si>
    <t>Кабель силовой</t>
  </si>
  <si>
    <t>Кабель силовой бронированый</t>
  </si>
  <si>
    <t>Цена в грн/шт
 с НДС</t>
  </si>
  <si>
    <t>Цена со скидкой в грн/шт с НДС</t>
  </si>
  <si>
    <t xml:space="preserve"> 3х35+1х16</t>
  </si>
  <si>
    <t xml:space="preserve"> 3х50+1х25</t>
  </si>
  <si>
    <t>Дисконт по кабелю АСБл   отсутствует</t>
  </si>
  <si>
    <t>Дисконт на провод самонесущий НГ отсутствует</t>
  </si>
  <si>
    <t>Дисконт на кабель не распространяющий горение , безгалогенный    45%</t>
  </si>
  <si>
    <t>Дисконт на кабель  огнестойкий , безгалогенный  45%</t>
  </si>
  <si>
    <t>Дисконт на провод установочный  22%</t>
  </si>
  <si>
    <t>Дисконт на провод не распространяющий горение   согласовывать.</t>
  </si>
  <si>
    <t>8,98=</t>
  </si>
  <si>
    <t>ноябрь 2011г.</t>
  </si>
  <si>
    <t>Дисконт по кабелю ВВГнг, ВВГнгд,     25%</t>
  </si>
  <si>
    <t>Дисконт на провод самонесущий в горючей изоляции  23%</t>
  </si>
  <si>
    <t>Дисконт по кабелю АПВэГаП</t>
  </si>
  <si>
    <t>Дисконт  по кабелю КГ  30%</t>
  </si>
  <si>
    <t>Дисконт  по кабелю КВВГнг  и КВВГэ 25%</t>
  </si>
  <si>
    <t>Дисконт  по кабелю АВВГ и АВБбШв 24%</t>
  </si>
  <si>
    <t>нулевая</t>
  </si>
  <si>
    <t>Цена с НДС</t>
  </si>
  <si>
    <t>Цена со скидкой,с НДС</t>
  </si>
  <si>
    <t>Опора конусная</t>
  </si>
  <si>
    <t>CS60-30/3</t>
  </si>
  <si>
    <t>CS60-35/3</t>
  </si>
  <si>
    <t>CS60-40/3</t>
  </si>
  <si>
    <t>CS60-45/3</t>
  </si>
  <si>
    <t>CS60-50/3</t>
  </si>
  <si>
    <t>CS60-60/3</t>
  </si>
  <si>
    <t>CS60-70/3</t>
  </si>
  <si>
    <t>CS60-80/3</t>
  </si>
  <si>
    <t>CS60-90/3</t>
  </si>
  <si>
    <t>CS60-100/3</t>
  </si>
  <si>
    <t>CS60-110/3</t>
  </si>
  <si>
    <t>CS60-120/3</t>
  </si>
  <si>
    <t>CS76-30/4</t>
  </si>
  <si>
    <t>CS76-35/4</t>
  </si>
  <si>
    <t>CS76-40/4</t>
  </si>
  <si>
    <t>CS76-45/4</t>
  </si>
  <si>
    <t>CS76-50/4</t>
  </si>
  <si>
    <t>CS76-60/4</t>
  </si>
  <si>
    <t>CS76-70/4</t>
  </si>
  <si>
    <t>CS76-80/4</t>
  </si>
  <si>
    <t>CS76-90/4</t>
  </si>
  <si>
    <t>CS76-100/4</t>
  </si>
  <si>
    <t>CS76-110/4</t>
  </si>
  <si>
    <t>CS76-120/4</t>
  </si>
  <si>
    <t>CS60-30/4</t>
  </si>
  <si>
    <t>CS60-35/4</t>
  </si>
  <si>
    <t>CS60-40/4</t>
  </si>
  <si>
    <t>CS60-45/4</t>
  </si>
  <si>
    <t>CS60-50/4</t>
  </si>
  <si>
    <t>CS60-60/4</t>
  </si>
  <si>
    <t>CS60-70/4</t>
  </si>
  <si>
    <t>CS60-80/4</t>
  </si>
  <si>
    <t>CS60-90/4</t>
  </si>
  <si>
    <t>CS60-100/4</t>
  </si>
  <si>
    <t>CS60-110/4</t>
  </si>
  <si>
    <t>CS60-120/4</t>
  </si>
  <si>
    <t>CS76-30/3</t>
  </si>
  <si>
    <t>CS76-35/3</t>
  </si>
  <si>
    <t>CS76-40/3</t>
  </si>
  <si>
    <t>CS76-45/3</t>
  </si>
  <si>
    <t>CS76-50/3</t>
  </si>
  <si>
    <t>CS76-60/3</t>
  </si>
  <si>
    <t>CS76-70/3</t>
  </si>
  <si>
    <t>CS76-80/3</t>
  </si>
  <si>
    <t>CS76-90/3</t>
  </si>
  <si>
    <t>CS76-100/3</t>
  </si>
  <si>
    <t>CS76-110/3</t>
  </si>
  <si>
    <t>CS76-120/3</t>
  </si>
  <si>
    <t>Дисконт    25%</t>
  </si>
  <si>
    <t>Обозначения опор:</t>
  </si>
  <si>
    <t>CS - Коническая опора круглого сечения</t>
  </si>
  <si>
    <t>60 (76) - Верхний диаметр (мм)</t>
  </si>
  <si>
    <t>90 - Высота (дм)</t>
  </si>
  <si>
    <t>/3 (/4) - Толщина стали (мм)</t>
  </si>
  <si>
    <t>ОПОРЫ</t>
  </si>
  <si>
    <t>Опора коническая</t>
  </si>
  <si>
    <t>OSL-30/3</t>
  </si>
  <si>
    <t>OSL-35/3</t>
  </si>
  <si>
    <t>OSL-40/3</t>
  </si>
  <si>
    <t>OSL-45/3</t>
  </si>
  <si>
    <t>OSL-50/3</t>
  </si>
  <si>
    <t>OSL-60/3</t>
  </si>
  <si>
    <t>OSL-70/3</t>
  </si>
  <si>
    <t>OSL-80/3</t>
  </si>
  <si>
    <t>OSL-90/3</t>
  </si>
  <si>
    <t>OSL-30/4</t>
  </si>
  <si>
    <t>OSL-35/4</t>
  </si>
  <si>
    <t>OSL-40/4</t>
  </si>
  <si>
    <t>OSL-45/4</t>
  </si>
  <si>
    <t>OSL-50/4</t>
  </si>
  <si>
    <t>OSL-60/4</t>
  </si>
  <si>
    <t>OSL-70/4</t>
  </si>
  <si>
    <t>OSL-80/4</t>
  </si>
  <si>
    <t>OSL-90/4</t>
  </si>
  <si>
    <t>OSH-50/3</t>
  </si>
  <si>
    <t>OSH-60/3</t>
  </si>
  <si>
    <t>OSH-70/3</t>
  </si>
  <si>
    <t>OSH-80/3</t>
  </si>
  <si>
    <t>OSH-90/3</t>
  </si>
  <si>
    <t>OSH-100/3</t>
  </si>
  <si>
    <t>OSH-110/3</t>
  </si>
  <si>
    <t>OSH-120/3</t>
  </si>
  <si>
    <t>OSH-50/4</t>
  </si>
  <si>
    <t>OSH-60/4</t>
  </si>
  <si>
    <t>OSH-70/4</t>
  </si>
  <si>
    <t>OSH-80/4</t>
  </si>
  <si>
    <t>OSH-90/4</t>
  </si>
  <si>
    <t>OSH-100/4</t>
  </si>
  <si>
    <t>OSH-110/4</t>
  </si>
  <si>
    <t>OSH-120/4</t>
  </si>
  <si>
    <t>Мачта коническая</t>
  </si>
  <si>
    <t>CPML-120</t>
  </si>
  <si>
    <t>CPML-140</t>
  </si>
  <si>
    <t>CPML-160</t>
  </si>
  <si>
    <t>CPML-180</t>
  </si>
  <si>
    <t>CPML-200</t>
  </si>
  <si>
    <t>CPMH-120</t>
  </si>
  <si>
    <t>CPMH-140</t>
  </si>
  <si>
    <t>CPMH-160</t>
  </si>
  <si>
    <t>CPMH-180</t>
  </si>
  <si>
    <t>CPMH-200</t>
  </si>
  <si>
    <t>Дисконт  25%</t>
  </si>
  <si>
    <t>Обозначения мачт:</t>
  </si>
  <si>
    <t>CPML (CPMH) - Коническая мачта многогранного сечения</t>
  </si>
  <si>
    <t>75 (120) - Верхний диаметр (мм)</t>
  </si>
  <si>
    <t>120 - Высота (дм)</t>
  </si>
  <si>
    <t xml:space="preserve">OSL (OSH) - Коническая опора восьмигранного сечения </t>
  </si>
  <si>
    <t>60 - Верхний диаметр (мм)</t>
  </si>
  <si>
    <t>ОПОРЫ  и   МАЧТЫ</t>
  </si>
  <si>
    <t>нулевые</t>
  </si>
  <si>
    <t>Оголовники</t>
  </si>
  <si>
    <t>W1G10A15</t>
  </si>
  <si>
    <t>W2G10A15</t>
  </si>
  <si>
    <t>W3G10A15</t>
  </si>
  <si>
    <t>W4G10A15</t>
  </si>
  <si>
    <t>W1G10A20</t>
  </si>
  <si>
    <t>W2G10A20</t>
  </si>
  <si>
    <t>W1G10A30</t>
  </si>
  <si>
    <t>W2G10A30</t>
  </si>
  <si>
    <t>W1G20A30</t>
  </si>
  <si>
    <t>W2G20A30</t>
  </si>
  <si>
    <t>Щитки</t>
  </si>
  <si>
    <t>TB - 1</t>
  </si>
  <si>
    <t>TB - 2</t>
  </si>
  <si>
    <t>Фундаменты, колпачки</t>
  </si>
  <si>
    <t>Арматура фундамента</t>
  </si>
  <si>
    <t>FS 100</t>
  </si>
  <si>
    <t>FS 150</t>
  </si>
  <si>
    <t xml:space="preserve">Арматура фундамента </t>
  </si>
  <si>
    <t>KM 27/300</t>
  </si>
  <si>
    <t>KM 33/400</t>
  </si>
  <si>
    <t>KM 39/500</t>
  </si>
  <si>
    <t>Колпачки K/FS 100</t>
  </si>
  <si>
    <t>K/FS 100</t>
  </si>
  <si>
    <t xml:space="preserve">Колпачки </t>
  </si>
  <si>
    <t>K/FS 150</t>
  </si>
  <si>
    <t>K/KM/27/300</t>
  </si>
  <si>
    <t>Колпачки</t>
  </si>
  <si>
    <t>K/KM/33/400</t>
  </si>
  <si>
    <t>K/KM/39/500</t>
  </si>
  <si>
    <t>Дисконт   25%</t>
  </si>
  <si>
    <t>Ноябрь 2011г.</t>
  </si>
  <si>
    <t xml:space="preserve">              Комплектующие к опорам Украина</t>
  </si>
  <si>
    <t xml:space="preserve">              Комплектующие к опорам Польша</t>
  </si>
  <si>
    <t>Фундаменты , колпачки</t>
  </si>
  <si>
    <t>Арматура для монтажа СИП производства ENSTO</t>
  </si>
  <si>
    <t>Дисконт</t>
  </si>
  <si>
    <t>Цена грн/шт с НДС</t>
  </si>
  <si>
    <t>Цена со скидкой с НДС</t>
  </si>
  <si>
    <t>Цена со скидкой без НДС</t>
  </si>
  <si>
    <t>Анкерный зажим (2x16-25)</t>
  </si>
  <si>
    <t>Анкерный зажим (4x16-25)</t>
  </si>
  <si>
    <t>Анкерный зажим (4x25-35)</t>
  </si>
  <si>
    <t>SO 118.425s</t>
  </si>
  <si>
    <t>Анкерный зажим (4x25-50)</t>
  </si>
  <si>
    <t>SO 274s</t>
  </si>
  <si>
    <t>Анкерный зажим (4x50-70)</t>
  </si>
  <si>
    <t>SO 275s</t>
  </si>
  <si>
    <t>Анкерный зажим (4x50-120)</t>
  </si>
  <si>
    <t>SO 234s</t>
  </si>
  <si>
    <t>SO 118.1202s</t>
  </si>
  <si>
    <t>Анкерный зажим (2x16-35)</t>
  </si>
  <si>
    <t>Анкерный зажим (4x16-35)</t>
  </si>
  <si>
    <t>SO 243</t>
  </si>
  <si>
    <t>Поддерживающие Зажимы</t>
  </si>
  <si>
    <t>Подвесной зажим (4x25-120)</t>
  </si>
  <si>
    <t xml:space="preserve">SO 130 </t>
  </si>
  <si>
    <t>Подвесной зажим (4x16-25)</t>
  </si>
  <si>
    <t>SO 270</t>
  </si>
  <si>
    <t>Подвесной зажим (4x25-95)</t>
  </si>
  <si>
    <t>SO 99</t>
  </si>
  <si>
    <t>Элементы фасадного крепления</t>
  </si>
  <si>
    <t>Настенный зажим  (4x25-120)</t>
  </si>
  <si>
    <t>Мульти-скоба</t>
  </si>
  <si>
    <t>SO 103</t>
  </si>
  <si>
    <t>Фиксатор</t>
  </si>
  <si>
    <t>SO 76.19</t>
  </si>
  <si>
    <t xml:space="preserve">Дистанционный бандаж </t>
  </si>
  <si>
    <t>SO 79.5</t>
  </si>
  <si>
    <t>SO 79.6</t>
  </si>
  <si>
    <t xml:space="preserve">Настенный крюк </t>
  </si>
  <si>
    <t>SOT 28</t>
  </si>
  <si>
    <t>SOT 28.2</t>
  </si>
  <si>
    <t>Настенный кронштейн</t>
  </si>
  <si>
    <t>SO 279</t>
  </si>
  <si>
    <t>Прокалывающие Зажимы</t>
  </si>
  <si>
    <t>Прокалывающий зажим</t>
  </si>
  <si>
    <t>SLIP 12.127</t>
  </si>
  <si>
    <t>SLIP 32.2</t>
  </si>
  <si>
    <t>SLIP 32.21</t>
  </si>
  <si>
    <t>SL 9.21</t>
  </si>
  <si>
    <t>SL 24</t>
  </si>
  <si>
    <t>SL 25.2</t>
  </si>
  <si>
    <t>SL 29.4</t>
  </si>
  <si>
    <t>SL 29.8</t>
  </si>
  <si>
    <t>Плашечные Зажимы</t>
  </si>
  <si>
    <t>Плашечный мультизажим</t>
  </si>
  <si>
    <t>SL 19.4</t>
  </si>
  <si>
    <t>SL 37.1</t>
  </si>
  <si>
    <t>Плашечный соединительный зажим</t>
  </si>
  <si>
    <t>SL 14.2</t>
  </si>
  <si>
    <t>SL 2.11</t>
  </si>
  <si>
    <t>SL 4.21</t>
  </si>
  <si>
    <t>SL 4.25</t>
  </si>
  <si>
    <t>SL 4.26</t>
  </si>
  <si>
    <t>SL 8.21</t>
  </si>
  <si>
    <t xml:space="preserve">Ответвительный зажим </t>
  </si>
  <si>
    <t>SM 1.11</t>
  </si>
  <si>
    <t>SM 2.11</t>
  </si>
  <si>
    <t>SM 2.21</t>
  </si>
  <si>
    <t>SM 2.25</t>
  </si>
  <si>
    <t>SM 4.21</t>
  </si>
  <si>
    <t>Соединительный зажим</t>
  </si>
  <si>
    <t>SE 12.1</t>
  </si>
  <si>
    <t>Защитные кожухи для зажимов</t>
  </si>
  <si>
    <t>SP 14</t>
  </si>
  <si>
    <t>SP 15</t>
  </si>
  <si>
    <t>SP 16</t>
  </si>
  <si>
    <t>Соединительные Зажимы</t>
  </si>
  <si>
    <t>Соединительный прессуемый з-м</t>
  </si>
  <si>
    <t>SJ 8.16</t>
  </si>
  <si>
    <t>SJ 8.25</t>
  </si>
  <si>
    <t>SJ 8.35</t>
  </si>
  <si>
    <t>SJ 8.50</t>
  </si>
  <si>
    <t>SJ 8.70</t>
  </si>
  <si>
    <t>SJ 8.95</t>
  </si>
  <si>
    <t>SJ 8.120</t>
  </si>
  <si>
    <t>Комплект кабельных соед-х зажимов</t>
  </si>
  <si>
    <t>SJK 0.47</t>
  </si>
  <si>
    <t>SJK 1.47</t>
  </si>
  <si>
    <t>SJK 2.47</t>
  </si>
  <si>
    <t>SJK 3.47</t>
  </si>
  <si>
    <t>SJK 4.47</t>
  </si>
  <si>
    <t>Ограничители перенапряжения</t>
  </si>
  <si>
    <t>Ограничитель напряжения</t>
  </si>
  <si>
    <t>SE 45.128-5</t>
  </si>
  <si>
    <t>SE 45.144-5</t>
  </si>
  <si>
    <t>SE 45.166-5</t>
  </si>
  <si>
    <t>SE 45.128-10</t>
  </si>
  <si>
    <t>SE 45.144-10</t>
  </si>
  <si>
    <t>SE 45.166-10</t>
  </si>
  <si>
    <t>SE 46.128-5</t>
  </si>
  <si>
    <t>SE 46.144-5</t>
  </si>
  <si>
    <t>SE 46.166-5</t>
  </si>
  <si>
    <t>SE 46.128-10</t>
  </si>
  <si>
    <t>SE 46.144-10</t>
  </si>
  <si>
    <t>SE 46.166-10</t>
  </si>
  <si>
    <t>Мачтовые рубильники</t>
  </si>
  <si>
    <t>Мачтовый рубильник до 160А</t>
  </si>
  <si>
    <t>SZ 151</t>
  </si>
  <si>
    <t>SZ 152</t>
  </si>
  <si>
    <t>SZ 152.01</t>
  </si>
  <si>
    <t>SZ 152.02</t>
  </si>
  <si>
    <t>SZ 156</t>
  </si>
  <si>
    <t>SZ 156.02</t>
  </si>
  <si>
    <t>SZ 157</t>
  </si>
  <si>
    <t>SZ 50</t>
  </si>
  <si>
    <t>SZ 51</t>
  </si>
  <si>
    <t>SZ 56</t>
  </si>
  <si>
    <t>SZ 56.1</t>
  </si>
  <si>
    <t>Мачтовый рубильник до 400А</t>
  </si>
  <si>
    <t>SZ 41</t>
  </si>
  <si>
    <t>SZ 46</t>
  </si>
  <si>
    <t>SZ 46.1</t>
  </si>
  <si>
    <t>Дополнительное оборудование для мачтовых рубильников</t>
  </si>
  <si>
    <t>Монтажны скос</t>
  </si>
  <si>
    <t>PEK 41</t>
  </si>
  <si>
    <t>PEK 42</t>
  </si>
  <si>
    <t>Монтажная рейка</t>
  </si>
  <si>
    <t>PEK 49</t>
  </si>
  <si>
    <t>Номер фридера</t>
  </si>
  <si>
    <t>PEM 216</t>
  </si>
  <si>
    <t>PEM 242.25</t>
  </si>
  <si>
    <t>PEM 242.400</t>
  </si>
  <si>
    <t>PEM 241.1</t>
  </si>
  <si>
    <t>PEM 241.6</t>
  </si>
  <si>
    <t>Устр-во временного заземления</t>
  </si>
  <si>
    <t>ST 196.2</t>
  </si>
  <si>
    <t>ST 197.2</t>
  </si>
  <si>
    <t>Заземляющее устройство</t>
  </si>
  <si>
    <t>ST 72</t>
  </si>
  <si>
    <t>ST 72.5</t>
  </si>
  <si>
    <t>Индикатор напряжения</t>
  </si>
  <si>
    <t>ST 97</t>
  </si>
  <si>
    <t>ST 97.1</t>
  </si>
  <si>
    <t>ST 97.2</t>
  </si>
  <si>
    <t>ST 97.3</t>
  </si>
  <si>
    <t>Изолирующие крышки</t>
  </si>
  <si>
    <t>SP 42</t>
  </si>
  <si>
    <t xml:space="preserve">Изолирующая штанга </t>
  </si>
  <si>
    <t>ST 19</t>
  </si>
  <si>
    <t>ST 33</t>
  </si>
  <si>
    <t>Элементы оснащения опор</t>
  </si>
  <si>
    <t>Пряжка</t>
  </si>
  <si>
    <t>COT 36</t>
  </si>
  <si>
    <t>Стальная лента</t>
  </si>
  <si>
    <t xml:space="preserve">Крюкообразная гайка </t>
  </si>
  <si>
    <t>PD 2.2</t>
  </si>
  <si>
    <t>PD 2.3</t>
  </si>
  <si>
    <t>PD 3.2</t>
  </si>
  <si>
    <t>PD 3.3</t>
  </si>
  <si>
    <t>Крюк  сквозной</t>
  </si>
  <si>
    <t>SOT 21</t>
  </si>
  <si>
    <t>SOT 21.1</t>
  </si>
  <si>
    <t>SOT 21.116</t>
  </si>
  <si>
    <t>SOT 21.16</t>
  </si>
  <si>
    <t>SOT 21.2</t>
  </si>
  <si>
    <t>SOT 21.216</t>
  </si>
  <si>
    <t>SOT 21.3</t>
  </si>
  <si>
    <t>SOT 21.0</t>
  </si>
  <si>
    <t>SOT 21.01</t>
  </si>
  <si>
    <t>SOT 21.02</t>
  </si>
  <si>
    <t>SOT 21.03</t>
  </si>
  <si>
    <t xml:space="preserve">Бандажный крюк </t>
  </si>
  <si>
    <t>SOT 29</t>
  </si>
  <si>
    <t>SOT 39</t>
  </si>
  <si>
    <t>Универсальный крюк</t>
  </si>
  <si>
    <t>SOT 76</t>
  </si>
  <si>
    <t>Вспомогательная арматура крепления СИП</t>
  </si>
  <si>
    <t>Комплект переносного заземления</t>
  </si>
  <si>
    <t>Изолированная скоба</t>
  </si>
  <si>
    <t>ST 208.1</t>
  </si>
  <si>
    <t>Концевой колпачек</t>
  </si>
  <si>
    <t>PK 99.025</t>
  </si>
  <si>
    <t>PK 99.050</t>
  </si>
  <si>
    <t>PK 99.095</t>
  </si>
  <si>
    <t>PK 99.2595</t>
  </si>
  <si>
    <t>Кабельный наконечник</t>
  </si>
  <si>
    <t>SAL 1.27</t>
  </si>
  <si>
    <t>SAL 2.27</t>
  </si>
  <si>
    <t>SAL 3.27</t>
  </si>
  <si>
    <t>SAL 4.27</t>
  </si>
  <si>
    <t>Предохранитель</t>
  </si>
  <si>
    <t>SV 29.25</t>
  </si>
  <si>
    <t>SV 29.63</t>
  </si>
  <si>
    <t>Раскаточная тележка для SO 99</t>
  </si>
  <si>
    <t>ST 26.99</t>
  </si>
  <si>
    <t>Спиральная вязка</t>
  </si>
  <si>
    <t>SO115.5085</t>
  </si>
  <si>
    <t>SO115.9585</t>
  </si>
  <si>
    <t>Инструмент для монтажа СИП</t>
  </si>
  <si>
    <t>Монтажный чулок</t>
  </si>
  <si>
    <t>CT 103.35</t>
  </si>
  <si>
    <t>CT 103.50</t>
  </si>
  <si>
    <t>CT 103.95</t>
  </si>
  <si>
    <t>Вертлюг</t>
  </si>
  <si>
    <t xml:space="preserve">Ролик одинарный </t>
  </si>
  <si>
    <t>Ролик одинарный /цепью</t>
  </si>
  <si>
    <t>ST 26.11</t>
  </si>
  <si>
    <t>Ролик двойной/цепью</t>
  </si>
  <si>
    <t>ST 26.22</t>
  </si>
  <si>
    <t>Ролик одинарный /на крюк</t>
  </si>
  <si>
    <t>ST 26.33</t>
  </si>
  <si>
    <t>Ручная лебедка</t>
  </si>
  <si>
    <t>CT 116.3</t>
  </si>
  <si>
    <t>CT 116.7</t>
  </si>
  <si>
    <t>Монтажный зажим (лягушка)</t>
  </si>
  <si>
    <t>СТ 102.1201</t>
  </si>
  <si>
    <t>СТ 102.501</t>
  </si>
  <si>
    <t>Жабка 4*(25-50)</t>
  </si>
  <si>
    <t>ST 102.50</t>
  </si>
  <si>
    <t>Жабка 4*(70-95)</t>
  </si>
  <si>
    <t>ST 102.95</t>
  </si>
  <si>
    <t>Жабка 4*(50-120)</t>
  </si>
  <si>
    <t>ST 102.120</t>
  </si>
  <si>
    <t>Динамометр до 1 тонны</t>
  </si>
  <si>
    <t>ST 112.1</t>
  </si>
  <si>
    <t>Динамометр до 2 тонн</t>
  </si>
  <si>
    <t>ST 112.2</t>
  </si>
  <si>
    <t>Динамометр до 3 тонн</t>
  </si>
  <si>
    <t>ST 112.3</t>
  </si>
  <si>
    <t>Приспособ-е для затяжки бандажей</t>
  </si>
  <si>
    <t>Держатель зажимов</t>
  </si>
  <si>
    <t>Динамометрический ключ</t>
  </si>
  <si>
    <t>Насадка для ключа ST 30</t>
  </si>
  <si>
    <t>СТ 113</t>
  </si>
  <si>
    <t>ST 115</t>
  </si>
  <si>
    <t>ST 12</t>
  </si>
  <si>
    <t>ST 13</t>
  </si>
  <si>
    <t>ST 139</t>
  </si>
  <si>
    <t>ST 140</t>
  </si>
  <si>
    <t>Ручной пресс</t>
  </si>
  <si>
    <t>CT 120</t>
  </si>
  <si>
    <t>Матрицы для опрессовки</t>
  </si>
  <si>
    <t>CT 121</t>
  </si>
  <si>
    <t>CT 122</t>
  </si>
  <si>
    <t>CT 123</t>
  </si>
  <si>
    <t>Шестигранный ключ</t>
  </si>
  <si>
    <t>ST 32</t>
  </si>
  <si>
    <t>Ключ-трещетка</t>
  </si>
  <si>
    <t>CT 164</t>
  </si>
  <si>
    <t>Отделительный клин</t>
  </si>
  <si>
    <t>Прибор фазировки</t>
  </si>
  <si>
    <t>СТ 1</t>
  </si>
  <si>
    <t>Щетка</t>
  </si>
  <si>
    <t>ST 18</t>
  </si>
  <si>
    <t>ST 18.2</t>
  </si>
  <si>
    <t>Дисконт:</t>
  </si>
  <si>
    <t>Розница - 20%</t>
  </si>
  <si>
    <t>Опт - Цена договорная</t>
  </si>
  <si>
    <t>Анкерный зажим 4x(25-70)                          "Украина"</t>
  </si>
  <si>
    <t>Анкерный зажим 2x(16-25)                         "Украина"</t>
  </si>
  <si>
    <t>Анкерный зажим 4x(16-25)                          "Украина"</t>
  </si>
  <si>
    <t>Подвесные зажимы</t>
  </si>
  <si>
    <t>Подвесной зажим 2-4*(25-120)                    "Украина"</t>
  </si>
  <si>
    <t>Бандажный крюк                                        "Украина"</t>
  </si>
  <si>
    <t>Настенный крюк                                         "Украина"</t>
  </si>
  <si>
    <t>Зажим плашечный                                     "Украина"</t>
  </si>
  <si>
    <t>Дисконт             23%</t>
  </si>
  <si>
    <t xml:space="preserve">                                      Арматура для крепления СИП </t>
  </si>
  <si>
    <t>Наименование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</si>
</sst>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"/>
    <numFmt numFmtId="165" formatCode="mmmm\ yyyy;@"/>
    <numFmt numFmtId="166" formatCode="\ #,##0.00&quot;    &quot;;\-#,##0.00&quot;    &quot;;&quot; -&quot;#&quot;    &quot;;@\ "/>
    <numFmt numFmtId="167" formatCode="#,##0;\-#,##0"/>
  </numFmts>
  <fonts count="82">
    <font>
      <sz val="10"/>
      <name val="Arial Cyr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i/>
      <sz val="10"/>
      <name val="Tahoma"/>
      <family val="2"/>
    </font>
    <font>
      <b/>
      <sz val="11"/>
      <color indexed="9"/>
      <name val="Times New Roman"/>
      <family val="1"/>
    </font>
    <font>
      <b/>
      <sz val="11"/>
      <color indexed="8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sz val="8"/>
      <name val="Arial Cyr"/>
      <family val="2"/>
    </font>
    <font>
      <sz val="12"/>
      <name val="Arial Cyr"/>
      <family val="2"/>
    </font>
    <font>
      <b/>
      <sz val="11"/>
      <name val="Times New Roman"/>
      <family val="1"/>
    </font>
    <font>
      <b/>
      <sz val="11"/>
      <name val="Times New Roman"/>
      <family val="1"/>
      <charset val="1"/>
    </font>
    <font>
      <sz val="9"/>
      <name val="Arial Cyr"/>
      <family val="2"/>
    </font>
    <font>
      <sz val="10.5"/>
      <name val="Times New Roman"/>
      <family val="1"/>
    </font>
    <font>
      <sz val="10"/>
      <name val="Times New Roman"/>
      <family val="1"/>
      <charset val="204"/>
    </font>
    <font>
      <sz val="11"/>
      <name val="Arial Cyr"/>
      <family val="2"/>
    </font>
    <font>
      <sz val="10"/>
      <name val="Arial Cyr"/>
      <family val="2"/>
      <charset val="204"/>
    </font>
    <font>
      <b/>
      <sz val="10"/>
      <name val="Arial Cyr"/>
      <family val="2"/>
    </font>
    <font>
      <sz val="14"/>
      <name val="Arial Cyr"/>
      <family val="2"/>
    </font>
    <font>
      <sz val="12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  <charset val="204"/>
    </font>
    <font>
      <sz val="10"/>
      <color indexed="9"/>
      <name val="Arial Cyr"/>
      <family val="2"/>
    </font>
    <font>
      <b/>
      <sz val="10"/>
      <color indexed="9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  <charset val="204"/>
    </font>
    <font>
      <b/>
      <sz val="10"/>
      <color indexed="9"/>
      <name val="Arial"/>
      <family val="2"/>
    </font>
    <font>
      <sz val="12"/>
      <name val="Arial"/>
      <family val="2"/>
    </font>
    <font>
      <sz val="10.5"/>
      <name val="Arial Cyr"/>
      <family val="2"/>
    </font>
    <font>
      <b/>
      <sz val="10"/>
      <name val="Arial CE"/>
      <family val="2"/>
    </font>
    <font>
      <sz val="10"/>
      <name val="Arial CE"/>
      <family val="2"/>
      <charset val="204"/>
    </font>
    <font>
      <sz val="9"/>
      <name val="Arial"/>
      <family val="2"/>
    </font>
    <font>
      <sz val="10"/>
      <name val="Arial Cyr"/>
      <family val="2"/>
    </font>
    <font>
      <b/>
      <sz val="12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0.5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Arial"/>
      <family val="2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.5"/>
      <name val="Arial Cyr"/>
      <charset val="204"/>
    </font>
    <font>
      <b/>
      <sz val="10"/>
      <color indexed="9"/>
      <name val="Times New Roman"/>
      <family val="1"/>
      <charset val="204"/>
    </font>
    <font>
      <b/>
      <sz val="11"/>
      <color indexed="9"/>
      <name val="Arial"/>
      <family val="2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color indexed="8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8"/>
      <name val="Times New Roman"/>
      <family val="1"/>
      <charset val="204"/>
    </font>
    <font>
      <b/>
      <sz val="14"/>
      <name val="Arial"/>
      <family val="2"/>
      <charset val="204"/>
    </font>
    <font>
      <b/>
      <sz val="16"/>
      <name val="Times New Roman"/>
      <family val="1"/>
      <charset val="204"/>
    </font>
    <font>
      <sz val="10.5"/>
      <name val="Times New Roman"/>
      <family val="1"/>
      <charset val="204"/>
    </font>
    <font>
      <sz val="18"/>
      <name val="Arial Cyr"/>
      <family val="2"/>
    </font>
    <font>
      <sz val="10"/>
      <name val="Aharoni"/>
      <charset val="177"/>
    </font>
    <font>
      <sz val="22"/>
      <name val="Aharoni"/>
      <charset val="177"/>
    </font>
    <font>
      <b/>
      <sz val="14"/>
      <name val="Arial Cyr"/>
      <charset val="204"/>
    </font>
    <font>
      <b/>
      <sz val="16"/>
      <name val="Arial Cyr"/>
      <charset val="204"/>
    </font>
    <font>
      <b/>
      <sz val="11"/>
      <color theme="1"/>
      <name val="Times New Roman"/>
      <family val="1"/>
      <charset val="204"/>
    </font>
    <font>
      <sz val="18"/>
      <name val="Arial Cyr"/>
      <family val="2"/>
      <charset val="204"/>
    </font>
    <font>
      <sz val="14"/>
      <name val="Arial Cyr"/>
      <family val="2"/>
      <charset val="204"/>
    </font>
    <font>
      <sz val="12"/>
      <name val="Arial Cyr"/>
      <family val="2"/>
      <charset val="204"/>
    </font>
    <font>
      <sz val="12"/>
      <color indexed="8"/>
      <name val="Arial"/>
      <family val="2"/>
      <charset val="204"/>
    </font>
    <font>
      <sz val="12"/>
      <name val="Arial"/>
      <family val="2"/>
      <charset val="186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name val="Arial"/>
      <family val="2"/>
    </font>
    <font>
      <b/>
      <sz val="10"/>
      <name val="Arial Cyr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6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8"/>
      </patternFill>
    </fill>
    <fill>
      <patternFill patternType="solid">
        <fgColor theme="0"/>
        <bgColor indexed="22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6" fontId="37" fillId="0" borderId="0" applyFill="0" applyBorder="0" applyAlignment="0" applyProtection="0"/>
    <xf numFmtId="0" fontId="37" fillId="0" borderId="0"/>
    <xf numFmtId="0" fontId="39" fillId="0" borderId="0"/>
    <xf numFmtId="0" fontId="30" fillId="0" borderId="0"/>
  </cellStyleXfs>
  <cellXfs count="389">
    <xf numFmtId="0" fontId="0" fillId="0" borderId="0" xfId="0"/>
    <xf numFmtId="0" fontId="1" fillId="0" borderId="0" xfId="0" applyFont="1"/>
    <xf numFmtId="0" fontId="2" fillId="0" borderId="0" xfId="0" applyFont="1"/>
    <xf numFmtId="165" fontId="4" fillId="0" borderId="0" xfId="2" applyNumberFormat="1" applyFont="1" applyAlignment="1">
      <alignment horizontal="left" vertical="center"/>
    </xf>
    <xf numFmtId="0" fontId="0" fillId="0" borderId="0" xfId="0" applyFont="1"/>
    <xf numFmtId="9" fontId="3" fillId="0" borderId="0" xfId="0" applyNumberFormat="1" applyFont="1"/>
    <xf numFmtId="0" fontId="3" fillId="0" borderId="0" xfId="0" applyFont="1" applyBorder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166" fontId="1" fillId="0" borderId="0" xfId="1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16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9" fillId="0" borderId="0" xfId="0" applyFont="1"/>
    <xf numFmtId="0" fontId="20" fillId="0" borderId="0" xfId="0" applyFont="1"/>
    <xf numFmtId="0" fontId="10" fillId="0" borderId="0" xfId="0" applyFont="1" applyBorder="1"/>
    <xf numFmtId="166" fontId="7" fillId="0" borderId="0" xfId="1" applyFont="1" applyFill="1" applyBorder="1" applyAlignment="1" applyProtection="1">
      <alignment horizontal="right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166" fontId="3" fillId="0" borderId="0" xfId="1" applyFont="1" applyFill="1" applyBorder="1" applyAlignment="1" applyProtection="1"/>
    <xf numFmtId="0" fontId="3" fillId="0" borderId="0" xfId="0" applyFont="1" applyFill="1" applyBorder="1"/>
    <xf numFmtId="0" fontId="1" fillId="0" borderId="0" xfId="0" applyFont="1" applyFill="1" applyBorder="1"/>
    <xf numFmtId="166" fontId="1" fillId="0" borderId="0" xfId="1" applyFont="1" applyFill="1" applyBorder="1" applyAlignment="1" applyProtection="1"/>
    <xf numFmtId="0" fontId="13" fillId="0" borderId="0" xfId="0" applyFont="1" applyBorder="1"/>
    <xf numFmtId="0" fontId="11" fillId="0" borderId="0" xfId="0" applyFont="1" applyFill="1"/>
    <xf numFmtId="0" fontId="0" fillId="0" borderId="0" xfId="0" applyFill="1"/>
    <xf numFmtId="0" fontId="25" fillId="0" borderId="0" xfId="0" applyFont="1"/>
    <xf numFmtId="0" fontId="26" fillId="0" borderId="0" xfId="0" applyFont="1"/>
    <xf numFmtId="0" fontId="27" fillId="0" borderId="0" xfId="0" applyFont="1"/>
    <xf numFmtId="164" fontId="29" fillId="0" borderId="0" xfId="0" applyNumberFormat="1" applyFont="1" applyAlignment="1">
      <alignment horizontal="left"/>
    </xf>
    <xf numFmtId="0" fontId="23" fillId="0" borderId="0" xfId="0" applyFont="1"/>
    <xf numFmtId="0" fontId="2" fillId="0" borderId="0" xfId="0" applyFont="1" applyBorder="1" applyAlignment="1">
      <alignment horizontal="left"/>
    </xf>
    <xf numFmtId="0" fontId="5" fillId="0" borderId="0" xfId="0" applyFont="1"/>
    <xf numFmtId="0" fontId="11" fillId="0" borderId="0" xfId="0" applyFont="1" applyBorder="1"/>
    <xf numFmtId="0" fontId="31" fillId="0" borderId="0" xfId="0" applyFont="1" applyFill="1" applyBorder="1"/>
    <xf numFmtId="0" fontId="31" fillId="0" borderId="0" xfId="0" applyFont="1" applyFill="1" applyBorder="1" applyAlignment="1"/>
    <xf numFmtId="0" fontId="27" fillId="0" borderId="0" xfId="0" applyFont="1" applyBorder="1"/>
    <xf numFmtId="0" fontId="2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right"/>
    </xf>
    <xf numFmtId="2" fontId="13" fillId="0" borderId="0" xfId="0" applyNumberFormat="1" applyFont="1" applyBorder="1" applyAlignment="1">
      <alignment horizontal="right"/>
    </xf>
    <xf numFmtId="166" fontId="36" fillId="0" borderId="0" xfId="1" applyFont="1" applyFill="1" applyBorder="1" applyAlignment="1" applyProtection="1">
      <alignment horizontal="right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 vertical="top"/>
    </xf>
    <xf numFmtId="0" fontId="0" fillId="0" borderId="0" xfId="0" applyFill="1" applyBorder="1"/>
    <xf numFmtId="0" fontId="16" fillId="0" borderId="0" xfId="0" applyFont="1" applyFill="1" applyBorder="1"/>
    <xf numFmtId="0" fontId="16" fillId="0" borderId="0" xfId="0" applyFont="1" applyFill="1"/>
    <xf numFmtId="0" fontId="22" fillId="0" borderId="0" xfId="0" applyFont="1" applyFill="1" applyBorder="1"/>
    <xf numFmtId="0" fontId="0" fillId="0" borderId="0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21" fillId="0" borderId="0" xfId="0" applyFont="1" applyFill="1" applyBorder="1"/>
    <xf numFmtId="0" fontId="7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/>
    </xf>
    <xf numFmtId="0" fontId="1" fillId="0" borderId="0" xfId="0" applyFont="1" applyFill="1"/>
    <xf numFmtId="0" fontId="10" fillId="0" borderId="0" xfId="0" applyFont="1" applyFill="1"/>
    <xf numFmtId="0" fontId="2" fillId="0" borderId="0" xfId="0" applyFont="1" applyFill="1"/>
    <xf numFmtId="165" fontId="4" fillId="0" borderId="0" xfId="2" applyNumberFormat="1" applyFont="1" applyFill="1" applyAlignment="1">
      <alignment horizontal="left" vertical="center"/>
    </xf>
    <xf numFmtId="9" fontId="3" fillId="0" borderId="0" xfId="0" applyNumberFormat="1" applyFont="1" applyFill="1"/>
    <xf numFmtId="0" fontId="20" fillId="0" borderId="0" xfId="0" applyFont="1" applyFill="1" applyBorder="1" applyAlignment="1"/>
    <xf numFmtId="0" fontId="3" fillId="0" borderId="0" xfId="0" applyFont="1" applyFill="1"/>
    <xf numFmtId="0" fontId="0" fillId="0" borderId="0" xfId="0" applyFont="1" applyFill="1" applyBorder="1"/>
    <xf numFmtId="0" fontId="0" fillId="0" borderId="0" xfId="0" applyAlignment="1">
      <alignment horizontal="center" vertical="center"/>
    </xf>
    <xf numFmtId="0" fontId="9" fillId="0" borderId="0" xfId="0" applyFont="1" applyFill="1" applyBorder="1"/>
    <xf numFmtId="0" fontId="22" fillId="0" borderId="0" xfId="0" applyFont="1"/>
    <xf numFmtId="166" fontId="43" fillId="0" borderId="0" xfId="1" applyFont="1" applyFill="1" applyBorder="1" applyAlignment="1" applyProtection="1">
      <alignment horizontal="right"/>
    </xf>
    <xf numFmtId="166" fontId="20" fillId="0" borderId="0" xfId="1" applyFont="1" applyFill="1" applyBorder="1" applyAlignment="1" applyProtection="1">
      <alignment horizontal="right"/>
    </xf>
    <xf numFmtId="0" fontId="28" fillId="0" borderId="0" xfId="0" applyFont="1" applyFill="1" applyBorder="1"/>
    <xf numFmtId="0" fontId="25" fillId="0" borderId="0" xfId="0" applyFont="1" applyFill="1" applyBorder="1"/>
    <xf numFmtId="0" fontId="27" fillId="0" borderId="0" xfId="0" applyFont="1" applyFill="1" applyBorder="1"/>
    <xf numFmtId="166" fontId="27" fillId="0" borderId="0" xfId="1" applyFont="1" applyFill="1" applyBorder="1" applyAlignment="1" applyProtection="1">
      <alignment horizontal="right"/>
    </xf>
    <xf numFmtId="0" fontId="23" fillId="0" borderId="0" xfId="0" applyFont="1" applyFill="1" applyBorder="1"/>
    <xf numFmtId="0" fontId="5" fillId="0" borderId="0" xfId="0" applyFont="1" applyFill="1" applyBorder="1"/>
    <xf numFmtId="0" fontId="11" fillId="0" borderId="0" xfId="0" applyFont="1" applyFill="1" applyBorder="1"/>
    <xf numFmtId="166" fontId="20" fillId="0" borderId="0" xfId="1" applyFont="1" applyFill="1" applyBorder="1" applyAlignment="1" applyProtection="1">
      <alignment horizontal="center" vertical="center"/>
    </xf>
    <xf numFmtId="166" fontId="27" fillId="0" borderId="0" xfId="1" applyFont="1" applyFill="1" applyBorder="1" applyAlignment="1" applyProtection="1">
      <alignment horizontal="right" vertical="center"/>
    </xf>
    <xf numFmtId="166" fontId="27" fillId="0" borderId="0" xfId="1" applyFont="1" applyFill="1" applyBorder="1" applyAlignment="1" applyProtection="1">
      <alignment horizontal="center" vertical="center"/>
    </xf>
    <xf numFmtId="0" fontId="19" fillId="0" borderId="0" xfId="0" applyFont="1" applyFill="1" applyBorder="1"/>
    <xf numFmtId="0" fontId="49" fillId="0" borderId="0" xfId="0" applyFont="1" applyFill="1" applyBorder="1" applyAlignment="1"/>
    <xf numFmtId="0" fontId="47" fillId="0" borderId="0" xfId="0" applyFont="1"/>
    <xf numFmtId="0" fontId="47" fillId="0" borderId="0" xfId="0" applyFont="1" applyFill="1" applyBorder="1"/>
    <xf numFmtId="9" fontId="0" fillId="0" borderId="0" xfId="0" applyNumberFormat="1" applyProtection="1">
      <protection locked="0"/>
    </xf>
    <xf numFmtId="9" fontId="26" fillId="0" borderId="0" xfId="0" applyNumberFormat="1" applyFont="1" applyProtection="1">
      <protection locked="0"/>
    </xf>
    <xf numFmtId="0" fontId="45" fillId="0" borderId="0" xfId="0" applyFont="1" applyProtection="1">
      <protection locked="0"/>
    </xf>
    <xf numFmtId="9" fontId="3" fillId="0" borderId="0" xfId="0" applyNumberFormat="1" applyFont="1" applyProtection="1">
      <protection locked="0"/>
    </xf>
    <xf numFmtId="9" fontId="3" fillId="0" borderId="0" xfId="0" applyNumberFormat="1" applyFont="1" applyFill="1" applyProtection="1">
      <protection locked="0"/>
    </xf>
    <xf numFmtId="0" fontId="51" fillId="0" borderId="0" xfId="0" applyFont="1"/>
    <xf numFmtId="0" fontId="51" fillId="0" borderId="0" xfId="0" applyFont="1" applyFill="1" applyBorder="1"/>
    <xf numFmtId="166" fontId="51" fillId="0" borderId="0" xfId="1" applyFont="1" applyFill="1" applyBorder="1" applyAlignment="1" applyProtection="1">
      <alignment horizontal="right"/>
    </xf>
    <xf numFmtId="0" fontId="16" fillId="0" borderId="0" xfId="0" applyFont="1" applyFill="1" applyProtection="1">
      <protection locked="0"/>
    </xf>
    <xf numFmtId="0" fontId="27" fillId="0" borderId="0" xfId="0" applyFont="1" applyBorder="1" applyProtection="1">
      <protection locked="0"/>
    </xf>
    <xf numFmtId="0" fontId="27" fillId="0" borderId="0" xfId="0" applyFont="1" applyFill="1" applyBorder="1" applyProtection="1">
      <protection locked="0"/>
    </xf>
    <xf numFmtId="166" fontId="57" fillId="3" borderId="5" xfId="1" applyFont="1" applyFill="1" applyBorder="1" applyAlignment="1" applyProtection="1">
      <alignment horizontal="center"/>
    </xf>
    <xf numFmtId="166" fontId="20" fillId="0" borderId="0" xfId="1" applyFont="1" applyFill="1" applyBorder="1" applyAlignment="1" applyProtection="1">
      <alignment horizontal="right"/>
      <protection locked="0"/>
    </xf>
    <xf numFmtId="166" fontId="20" fillId="0" borderId="0" xfId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2" fillId="0" borderId="0" xfId="0" applyFont="1" applyProtection="1">
      <protection locked="0"/>
    </xf>
    <xf numFmtId="0" fontId="32" fillId="0" borderId="0" xfId="0" applyFont="1" applyFill="1" applyBorder="1" applyProtection="1">
      <protection locked="0"/>
    </xf>
    <xf numFmtId="0" fontId="32" fillId="0" borderId="0" xfId="0" applyFont="1" applyBorder="1" applyProtection="1">
      <protection locked="0"/>
    </xf>
    <xf numFmtId="166" fontId="45" fillId="0" borderId="0" xfId="1" applyFont="1" applyFill="1" applyBorder="1" applyAlignment="1" applyProtection="1">
      <alignment horizontal="right"/>
      <protection locked="0"/>
    </xf>
    <xf numFmtId="0" fontId="24" fillId="2" borderId="1" xfId="0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left"/>
    </xf>
    <xf numFmtId="0" fontId="45" fillId="0" borderId="1" xfId="0" applyFont="1" applyBorder="1" applyAlignment="1" applyProtection="1">
      <alignment horizontal="center"/>
    </xf>
    <xf numFmtId="166" fontId="45" fillId="0" borderId="2" xfId="1" applyFont="1" applyFill="1" applyBorder="1" applyAlignment="1" applyProtection="1">
      <alignment horizontal="right"/>
    </xf>
    <xf numFmtId="0" fontId="22" fillId="0" borderId="5" xfId="0" applyFont="1" applyFill="1" applyBorder="1" applyAlignment="1" applyProtection="1">
      <alignment horizontal="left"/>
    </xf>
    <xf numFmtId="0" fontId="45" fillId="0" borderId="5" xfId="0" applyFont="1" applyBorder="1" applyAlignment="1" applyProtection="1">
      <alignment horizontal="center"/>
    </xf>
    <xf numFmtId="166" fontId="45" fillId="0" borderId="5" xfId="1" applyFont="1" applyFill="1" applyBorder="1" applyAlignment="1" applyProtection="1">
      <alignment horizontal="right"/>
    </xf>
    <xf numFmtId="0" fontId="45" fillId="3" borderId="5" xfId="0" applyFont="1" applyFill="1" applyBorder="1" applyAlignment="1" applyProtection="1">
      <alignment horizontal="center"/>
    </xf>
    <xf numFmtId="166" fontId="45" fillId="0" borderId="5" xfId="1" applyFont="1" applyFill="1" applyBorder="1" applyAlignment="1" applyProtection="1">
      <alignment horizontal="center"/>
    </xf>
    <xf numFmtId="166" fontId="45" fillId="0" borderId="1" xfId="1" applyFont="1" applyFill="1" applyBorder="1" applyAlignment="1" applyProtection="1">
      <alignment horizontal="center"/>
    </xf>
    <xf numFmtId="0" fontId="22" fillId="0" borderId="3" xfId="0" applyFont="1" applyFill="1" applyBorder="1" applyAlignment="1" applyProtection="1">
      <alignment horizontal="left"/>
    </xf>
    <xf numFmtId="166" fontId="45" fillId="0" borderId="3" xfId="1" applyFont="1" applyFill="1" applyBorder="1" applyAlignment="1" applyProtection="1">
      <alignment horizontal="center"/>
    </xf>
    <xf numFmtId="166" fontId="45" fillId="0" borderId="13" xfId="1" applyFont="1" applyFill="1" applyBorder="1" applyAlignment="1" applyProtection="1">
      <alignment horizontal="right"/>
    </xf>
    <xf numFmtId="166" fontId="45" fillId="0" borderId="7" xfId="1" applyFont="1" applyFill="1" applyBorder="1" applyAlignment="1" applyProtection="1">
      <alignment horizontal="right"/>
    </xf>
    <xf numFmtId="0" fontId="22" fillId="3" borderId="5" xfId="0" applyFont="1" applyFill="1" applyBorder="1" applyAlignment="1" applyProtection="1">
      <alignment horizontal="left"/>
    </xf>
    <xf numFmtId="166" fontId="45" fillId="8" borderId="5" xfId="1" applyFont="1" applyFill="1" applyBorder="1" applyAlignment="1" applyProtection="1"/>
    <xf numFmtId="166" fontId="45" fillId="3" borderId="5" xfId="1" applyFont="1" applyFill="1" applyBorder="1" applyAlignment="1" applyProtection="1"/>
    <xf numFmtId="0" fontId="45" fillId="0" borderId="1" xfId="0" applyFont="1" applyFill="1" applyBorder="1" applyAlignment="1" applyProtection="1">
      <alignment horizontal="center"/>
    </xf>
    <xf numFmtId="0" fontId="22" fillId="0" borderId="1" xfId="0" applyFont="1" applyBorder="1" applyAlignment="1" applyProtection="1">
      <alignment horizontal="left"/>
    </xf>
    <xf numFmtId="0" fontId="45" fillId="3" borderId="1" xfId="0" applyFont="1" applyFill="1" applyBorder="1" applyAlignment="1" applyProtection="1">
      <alignment horizontal="center"/>
    </xf>
    <xf numFmtId="0" fontId="22" fillId="0" borderId="3" xfId="0" applyFont="1" applyBorder="1" applyAlignment="1" applyProtection="1">
      <alignment horizontal="left"/>
    </xf>
    <xf numFmtId="0" fontId="45" fillId="0" borderId="3" xfId="0" applyFont="1" applyBorder="1" applyAlignment="1" applyProtection="1">
      <alignment horizontal="center"/>
    </xf>
    <xf numFmtId="0" fontId="22" fillId="0" borderId="5" xfId="0" applyFont="1" applyBorder="1" applyAlignment="1" applyProtection="1">
      <alignment horizontal="left"/>
    </xf>
    <xf numFmtId="0" fontId="47" fillId="0" borderId="1" xfId="0" applyFont="1" applyBorder="1" applyProtection="1"/>
    <xf numFmtId="0" fontId="1" fillId="0" borderId="1" xfId="0" applyFont="1" applyBorder="1" applyAlignment="1" applyProtection="1">
      <alignment horizontal="center" vertical="center"/>
    </xf>
    <xf numFmtId="166" fontId="1" fillId="3" borderId="1" xfId="1" applyFont="1" applyFill="1" applyBorder="1" applyAlignment="1" applyProtection="1">
      <alignment horizontal="right"/>
    </xf>
    <xf numFmtId="166" fontId="1" fillId="0" borderId="1" xfId="1" applyFont="1" applyFill="1" applyBorder="1" applyAlignment="1" applyProtection="1">
      <alignment horizontal="right"/>
    </xf>
    <xf numFmtId="0" fontId="47" fillId="3" borderId="12" xfId="0" applyFont="1" applyFill="1" applyBorder="1" applyProtection="1"/>
    <xf numFmtId="0" fontId="15" fillId="3" borderId="12" xfId="0" applyFont="1" applyFill="1" applyBorder="1" applyAlignment="1" applyProtection="1">
      <alignment horizontal="center"/>
    </xf>
    <xf numFmtId="166" fontId="15" fillId="3" borderId="12" xfId="1" applyFont="1" applyFill="1" applyBorder="1" applyAlignment="1" applyProtection="1">
      <alignment horizontal="right"/>
    </xf>
    <xf numFmtId="0" fontId="47" fillId="0" borderId="6" xfId="0" applyFont="1" applyFill="1" applyBorder="1" applyProtection="1"/>
    <xf numFmtId="0" fontId="15" fillId="0" borderId="1" xfId="0" applyFont="1" applyFill="1" applyBorder="1" applyAlignment="1" applyProtection="1">
      <alignment horizontal="center"/>
    </xf>
    <xf numFmtId="166" fontId="15" fillId="0" borderId="1" xfId="1" applyFont="1" applyFill="1" applyBorder="1" applyAlignment="1" applyProtection="1">
      <alignment horizontal="right"/>
    </xf>
    <xf numFmtId="166" fontId="15" fillId="3" borderId="1" xfId="1" applyFont="1" applyFill="1" applyBorder="1" applyAlignment="1" applyProtection="1">
      <alignment horizontal="right"/>
    </xf>
    <xf numFmtId="0" fontId="1" fillId="0" borderId="1" xfId="0" applyFont="1" applyBorder="1" applyAlignment="1" applyProtection="1">
      <alignment horizontal="center" vertical="center" wrapText="1"/>
    </xf>
    <xf numFmtId="0" fontId="47" fillId="0" borderId="5" xfId="0" applyFont="1" applyFill="1" applyBorder="1" applyProtection="1"/>
    <xf numFmtId="0" fontId="1" fillId="0" borderId="5" xfId="0" applyFont="1" applyFill="1" applyBorder="1" applyAlignment="1" applyProtection="1">
      <alignment horizontal="center" vertical="center"/>
    </xf>
    <xf numFmtId="166" fontId="1" fillId="0" borderId="5" xfId="1" applyFont="1" applyFill="1" applyBorder="1" applyAlignment="1" applyProtection="1">
      <alignment horizontal="right"/>
    </xf>
    <xf numFmtId="0" fontId="47" fillId="0" borderId="4" xfId="0" applyFont="1" applyFill="1" applyBorder="1" applyProtection="1"/>
    <xf numFmtId="0" fontId="15" fillId="0" borderId="3" xfId="0" applyFont="1" applyFill="1" applyBorder="1" applyAlignment="1" applyProtection="1">
      <alignment horizontal="center"/>
    </xf>
    <xf numFmtId="0" fontId="15" fillId="0" borderId="5" xfId="0" applyFont="1" applyFill="1" applyBorder="1" applyAlignment="1" applyProtection="1">
      <alignment horizontal="center"/>
    </xf>
    <xf numFmtId="166" fontId="3" fillId="0" borderId="5" xfId="1" applyFont="1" applyFill="1" applyBorder="1" applyAlignment="1" applyProtection="1">
      <alignment horizontal="left" vertical="center"/>
    </xf>
    <xf numFmtId="166" fontId="15" fillId="0" borderId="5" xfId="1" applyFont="1" applyFill="1" applyBorder="1" applyAlignment="1" applyProtection="1">
      <alignment horizontal="center" vertical="center"/>
    </xf>
    <xf numFmtId="0" fontId="47" fillId="0" borderId="10" xfId="0" applyFont="1" applyFill="1" applyBorder="1" applyProtection="1"/>
    <xf numFmtId="0" fontId="1" fillId="0" borderId="10" xfId="0" applyFont="1" applyFill="1" applyBorder="1" applyAlignment="1" applyProtection="1">
      <alignment horizontal="center" vertical="center"/>
    </xf>
    <xf numFmtId="0" fontId="0" fillId="0" borderId="5" xfId="0" applyFont="1" applyFill="1" applyBorder="1" applyProtection="1"/>
    <xf numFmtId="0" fontId="15" fillId="0" borderId="5" xfId="0" applyFont="1" applyFill="1" applyBorder="1" applyProtection="1"/>
    <xf numFmtId="166" fontId="1" fillId="0" borderId="3" xfId="1" applyFont="1" applyFill="1" applyBorder="1" applyAlignment="1" applyProtection="1">
      <alignment horizontal="right"/>
    </xf>
    <xf numFmtId="0" fontId="0" fillId="0" borderId="10" xfId="0" applyFont="1" applyFill="1" applyBorder="1" applyProtection="1"/>
    <xf numFmtId="0" fontId="15" fillId="0" borderId="10" xfId="0" applyFont="1" applyFill="1" applyBorder="1" applyProtection="1"/>
    <xf numFmtId="0" fontId="3" fillId="0" borderId="12" xfId="0" applyFont="1" applyBorder="1" applyProtection="1"/>
    <xf numFmtId="0" fontId="1" fillId="0" borderId="12" xfId="0" applyFont="1" applyFill="1" applyBorder="1" applyAlignment="1" applyProtection="1">
      <alignment horizontal="center"/>
    </xf>
    <xf numFmtId="166" fontId="1" fillId="0" borderId="12" xfId="1" applyFont="1" applyFill="1" applyBorder="1" applyAlignment="1" applyProtection="1">
      <alignment horizontal="right"/>
    </xf>
    <xf numFmtId="0" fontId="3" fillId="0" borderId="1" xfId="0" applyFont="1" applyBorder="1" applyProtection="1"/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left"/>
    </xf>
    <xf numFmtId="0" fontId="1" fillId="0" borderId="5" xfId="0" applyFont="1" applyFill="1" applyBorder="1" applyAlignment="1" applyProtection="1">
      <alignment horizontal="center"/>
    </xf>
    <xf numFmtId="0" fontId="54" fillId="0" borderId="5" xfId="0" applyFont="1" applyFill="1" applyBorder="1" applyAlignment="1" applyProtection="1">
      <alignment horizontal="left"/>
    </xf>
    <xf numFmtId="0" fontId="55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left"/>
    </xf>
    <xf numFmtId="0" fontId="56" fillId="0" borderId="5" xfId="0" applyFont="1" applyBorder="1" applyAlignment="1" applyProtection="1">
      <alignment horizontal="left"/>
    </xf>
    <xf numFmtId="0" fontId="57" fillId="0" borderId="5" xfId="0" applyFont="1" applyBorder="1" applyAlignment="1" applyProtection="1">
      <alignment horizontal="center" vertical="center" wrapText="1"/>
    </xf>
    <xf numFmtId="0" fontId="57" fillId="0" borderId="5" xfId="0" applyFont="1" applyBorder="1" applyAlignment="1" applyProtection="1">
      <alignment horizontal="center" vertical="center"/>
    </xf>
    <xf numFmtId="0" fontId="58" fillId="0" borderId="5" xfId="0" applyFont="1" applyFill="1" applyBorder="1" applyAlignment="1" applyProtection="1">
      <alignment horizontal="left"/>
    </xf>
    <xf numFmtId="0" fontId="59" fillId="0" borderId="5" xfId="0" applyFont="1" applyFill="1" applyBorder="1" applyAlignment="1" applyProtection="1">
      <alignment horizontal="center" vertical="center" wrapText="1"/>
    </xf>
    <xf numFmtId="0" fontId="58" fillId="0" borderId="5" xfId="0" applyFont="1" applyBorder="1" applyAlignment="1" applyProtection="1">
      <alignment horizontal="left"/>
    </xf>
    <xf numFmtId="0" fontId="59" fillId="0" borderId="5" xfId="0" applyFont="1" applyBorder="1" applyAlignment="1" applyProtection="1">
      <alignment horizontal="center" vertical="center" wrapText="1"/>
    </xf>
    <xf numFmtId="0" fontId="58" fillId="0" borderId="5" xfId="0" applyFont="1" applyBorder="1" applyProtection="1"/>
    <xf numFmtId="0" fontId="59" fillId="0" borderId="5" xfId="0" applyFont="1" applyBorder="1" applyAlignment="1" applyProtection="1">
      <alignment horizontal="center"/>
    </xf>
    <xf numFmtId="166" fontId="59" fillId="3" borderId="5" xfId="0" applyNumberFormat="1" applyFont="1" applyFill="1" applyBorder="1" applyAlignment="1" applyProtection="1">
      <alignment horizontal="center"/>
    </xf>
    <xf numFmtId="166" fontId="59" fillId="3" borderId="5" xfId="1" applyFont="1" applyFill="1" applyBorder="1" applyAlignment="1" applyProtection="1">
      <alignment horizontal="center" vertical="center"/>
    </xf>
    <xf numFmtId="166" fontId="59" fillId="0" borderId="5" xfId="0" applyNumberFormat="1" applyFont="1" applyBorder="1" applyAlignment="1" applyProtection="1">
      <alignment horizontal="center"/>
    </xf>
    <xf numFmtId="0" fontId="33" fillId="3" borderId="5" xfId="0" applyFont="1" applyFill="1" applyBorder="1" applyAlignment="1" applyProtection="1">
      <alignment horizontal="center"/>
    </xf>
    <xf numFmtId="0" fontId="18" fillId="3" borderId="5" xfId="2" applyFont="1" applyFill="1" applyBorder="1" applyAlignment="1" applyProtection="1">
      <alignment horizontal="center" vertical="center"/>
    </xf>
    <xf numFmtId="166" fontId="17" fillId="3" borderId="5" xfId="1" applyFont="1" applyFill="1" applyBorder="1" applyAlignment="1" applyProtection="1">
      <alignment horizontal="right" vertical="center"/>
    </xf>
    <xf numFmtId="166" fontId="27" fillId="3" borderId="5" xfId="1" applyFont="1" applyFill="1" applyBorder="1" applyAlignment="1" applyProtection="1">
      <alignment horizontal="right" vertical="center"/>
    </xf>
    <xf numFmtId="0" fontId="33" fillId="0" borderId="5" xfId="0" applyFont="1" applyFill="1" applyBorder="1" applyAlignment="1" applyProtection="1">
      <alignment horizontal="center"/>
    </xf>
    <xf numFmtId="167" fontId="34" fillId="0" borderId="5" xfId="2" applyNumberFormat="1" applyFont="1" applyFill="1" applyBorder="1" applyAlignment="1" applyProtection="1">
      <alignment horizontal="center" vertical="center"/>
    </xf>
    <xf numFmtId="166" fontId="35" fillId="0" borderId="5" xfId="1" applyFont="1" applyFill="1" applyBorder="1" applyAlignment="1" applyProtection="1">
      <alignment vertical="center"/>
    </xf>
    <xf numFmtId="0" fontId="18" fillId="0" borderId="5" xfId="2" applyFont="1" applyFill="1" applyBorder="1" applyAlignment="1" applyProtection="1">
      <alignment horizontal="center" vertical="center"/>
    </xf>
    <xf numFmtId="166" fontId="17" fillId="0" borderId="5" xfId="1" applyFont="1" applyFill="1" applyBorder="1" applyAlignment="1" applyProtection="1">
      <alignment horizontal="right" vertical="center"/>
    </xf>
    <xf numFmtId="0" fontId="40" fillId="3" borderId="5" xfId="0" applyFont="1" applyFill="1" applyBorder="1" applyAlignment="1" applyProtection="1">
      <alignment horizontal="center" vertical="center"/>
    </xf>
    <xf numFmtId="2" fontId="46" fillId="3" borderId="5" xfId="2" applyNumberFormat="1" applyFont="1" applyFill="1" applyBorder="1" applyAlignment="1" applyProtection="1">
      <alignment horizontal="center" vertical="center"/>
    </xf>
    <xf numFmtId="166" fontId="40" fillId="3" borderId="5" xfId="1" applyFont="1" applyFill="1" applyBorder="1" applyAlignment="1" applyProtection="1">
      <alignment horizontal="center" vertical="center"/>
    </xf>
    <xf numFmtId="0" fontId="46" fillId="3" borderId="5" xfId="2" applyFont="1" applyFill="1" applyBorder="1" applyAlignment="1" applyProtection="1">
      <alignment horizontal="center" vertical="center"/>
    </xf>
    <xf numFmtId="2" fontId="40" fillId="3" borderId="5" xfId="2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indent="1"/>
    </xf>
    <xf numFmtId="0" fontId="1" fillId="0" borderId="3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left" indent="1"/>
    </xf>
    <xf numFmtId="0" fontId="3" fillId="0" borderId="3" xfId="0" applyFont="1" applyFill="1" applyBorder="1" applyAlignment="1" applyProtection="1">
      <alignment horizontal="center"/>
    </xf>
    <xf numFmtId="166" fontId="1" fillId="0" borderId="13" xfId="1" applyFont="1" applyFill="1" applyBorder="1" applyAlignment="1" applyProtection="1">
      <alignment horizontal="right"/>
    </xf>
    <xf numFmtId="0" fontId="3" fillId="0" borderId="5" xfId="0" applyFont="1" applyFill="1" applyBorder="1" applyAlignment="1" applyProtection="1">
      <alignment horizontal="center"/>
    </xf>
    <xf numFmtId="166" fontId="1" fillId="0" borderId="7" xfId="1" applyFont="1" applyFill="1" applyBorder="1" applyAlignment="1" applyProtection="1">
      <alignment horizontal="right"/>
    </xf>
    <xf numFmtId="0" fontId="3" fillId="0" borderId="5" xfId="0" applyFont="1" applyFill="1" applyBorder="1" applyProtection="1"/>
    <xf numFmtId="0" fontId="1" fillId="0" borderId="5" xfId="0" applyFont="1" applyFill="1" applyBorder="1" applyProtection="1"/>
    <xf numFmtId="166" fontId="15" fillId="8" borderId="1" xfId="1" applyFont="1" applyFill="1" applyBorder="1" applyAlignment="1" applyProtection="1"/>
    <xf numFmtId="166" fontId="15" fillId="10" borderId="1" xfId="1" applyFont="1" applyFill="1" applyBorder="1" applyAlignment="1" applyProtection="1"/>
    <xf numFmtId="166" fontId="15" fillId="10" borderId="3" xfId="1" applyFont="1" applyFill="1" applyBorder="1" applyAlignment="1" applyProtection="1"/>
    <xf numFmtId="0" fontId="0" fillId="10" borderId="5" xfId="0" applyFont="1" applyFill="1" applyBorder="1" applyProtection="1"/>
    <xf numFmtId="166" fontId="15" fillId="10" borderId="5" xfId="1" applyFont="1" applyFill="1" applyBorder="1" applyAlignment="1" applyProtection="1"/>
    <xf numFmtId="166" fontId="1" fillId="10" borderId="5" xfId="1" applyFont="1" applyFill="1" applyBorder="1" applyAlignment="1" applyProtection="1"/>
    <xf numFmtId="0" fontId="1" fillId="10" borderId="5" xfId="0" applyFont="1" applyFill="1" applyBorder="1" applyProtection="1"/>
    <xf numFmtId="166" fontId="15" fillId="8" borderId="12" xfId="1" applyFont="1" applyFill="1" applyBorder="1" applyAlignment="1" applyProtection="1">
      <alignment horizontal="right"/>
    </xf>
    <xf numFmtId="166" fontId="15" fillId="10" borderId="1" xfId="1" applyFont="1" applyFill="1" applyBorder="1" applyAlignment="1" applyProtection="1">
      <alignment horizontal="right"/>
    </xf>
    <xf numFmtId="166" fontId="15" fillId="10" borderId="3" xfId="1" applyFont="1" applyFill="1" applyBorder="1" applyAlignment="1" applyProtection="1">
      <alignment horizontal="right"/>
    </xf>
    <xf numFmtId="166" fontId="15" fillId="10" borderId="5" xfId="1" applyFont="1" applyFill="1" applyBorder="1" applyAlignment="1" applyProtection="1">
      <alignment horizontal="right"/>
    </xf>
    <xf numFmtId="0" fontId="15" fillId="10" borderId="5" xfId="0" applyFont="1" applyFill="1" applyBorder="1" applyProtection="1"/>
    <xf numFmtId="166" fontId="1" fillId="8" borderId="1" xfId="1" applyFont="1" applyFill="1" applyBorder="1" applyAlignment="1" applyProtection="1">
      <alignment horizontal="right"/>
    </xf>
    <xf numFmtId="166" fontId="1" fillId="10" borderId="5" xfId="1" applyFont="1" applyFill="1" applyBorder="1" applyAlignment="1" applyProtection="1">
      <alignment horizontal="right"/>
    </xf>
    <xf numFmtId="166" fontId="1" fillId="10" borderId="10" xfId="1" applyFont="1" applyFill="1" applyBorder="1" applyAlignment="1" applyProtection="1">
      <alignment horizontal="right"/>
    </xf>
    <xf numFmtId="166" fontId="1" fillId="8" borderId="12" xfId="1" applyFont="1" applyFill="1" applyBorder="1" applyAlignment="1" applyProtection="1">
      <alignment horizontal="right"/>
    </xf>
    <xf numFmtId="166" fontId="45" fillId="0" borderId="0" xfId="1" applyFont="1" applyFill="1" applyBorder="1" applyAlignment="1" applyProtection="1">
      <alignment horizontal="right"/>
    </xf>
    <xf numFmtId="166" fontId="45" fillId="3" borderId="0" xfId="1" applyFont="1" applyFill="1" applyBorder="1" applyAlignment="1" applyProtection="1"/>
    <xf numFmtId="166" fontId="45" fillId="8" borderId="1" xfId="1" applyFont="1" applyFill="1" applyBorder="1" applyAlignment="1" applyProtection="1">
      <alignment horizontal="right"/>
    </xf>
    <xf numFmtId="166" fontId="45" fillId="8" borderId="3" xfId="1" applyFont="1" applyFill="1" applyBorder="1" applyAlignment="1" applyProtection="1">
      <alignment horizontal="right"/>
    </xf>
    <xf numFmtId="166" fontId="45" fillId="8" borderId="5" xfId="1" applyFont="1" applyFill="1" applyBorder="1" applyAlignment="1" applyProtection="1">
      <alignment horizontal="right"/>
    </xf>
    <xf numFmtId="166" fontId="53" fillId="8" borderId="5" xfId="1" applyFont="1" applyFill="1" applyBorder="1" applyAlignment="1" applyProtection="1">
      <alignment horizontal="right"/>
    </xf>
    <xf numFmtId="166" fontId="59" fillId="3" borderId="0" xfId="1" applyFont="1" applyFill="1" applyBorder="1" applyAlignment="1" applyProtection="1">
      <alignment horizontal="center" vertical="center"/>
    </xf>
    <xf numFmtId="166" fontId="30" fillId="3" borderId="0" xfId="1" applyFont="1" applyFill="1" applyBorder="1" applyAlignment="1" applyProtection="1">
      <alignment horizontal="right"/>
    </xf>
    <xf numFmtId="166" fontId="59" fillId="0" borderId="0" xfId="1" applyFont="1" applyFill="1" applyBorder="1" applyAlignment="1" applyProtection="1">
      <alignment horizontal="center"/>
    </xf>
    <xf numFmtId="166" fontId="59" fillId="3" borderId="0" xfId="1" applyFont="1" applyFill="1" applyBorder="1" applyAlignment="1" applyProtection="1">
      <alignment horizontal="center"/>
    </xf>
    <xf numFmtId="166" fontId="40" fillId="3" borderId="0" xfId="1" applyFont="1" applyFill="1" applyBorder="1" applyAlignment="1" applyProtection="1">
      <alignment horizontal="center" vertical="center"/>
    </xf>
    <xf numFmtId="0" fontId="45" fillId="0" borderId="0" xfId="0" applyFont="1" applyProtection="1">
      <protection locked="0" hidden="1"/>
    </xf>
    <xf numFmtId="0" fontId="2" fillId="0" borderId="0" xfId="0" applyFont="1" applyBorder="1" applyAlignment="1" applyProtection="1">
      <alignment horizontal="left"/>
      <protection hidden="1"/>
    </xf>
    <xf numFmtId="9" fontId="11" fillId="0" borderId="0" xfId="0" applyNumberFormat="1" applyFont="1" applyAlignment="1" applyProtection="1">
      <alignment horizontal="right"/>
      <protection hidden="1"/>
    </xf>
    <xf numFmtId="166" fontId="1" fillId="3" borderId="0" xfId="1" applyFont="1" applyFill="1" applyBorder="1" applyAlignment="1" applyProtection="1">
      <alignment horizontal="right"/>
    </xf>
    <xf numFmtId="166" fontId="35" fillId="0" borderId="18" xfId="1" applyFont="1" applyFill="1" applyBorder="1" applyAlignment="1" applyProtection="1">
      <alignment vertical="center"/>
    </xf>
    <xf numFmtId="166" fontId="27" fillId="3" borderId="18" xfId="1" applyFont="1" applyFill="1" applyBorder="1" applyAlignment="1" applyProtection="1">
      <alignment horizontal="right" vertical="center"/>
    </xf>
    <xf numFmtId="0" fontId="0" fillId="0" borderId="0" xfId="0" applyFont="1" applyFill="1" applyBorder="1" applyProtection="1"/>
    <xf numFmtId="0" fontId="56" fillId="0" borderId="0" xfId="0" applyFont="1" applyFill="1" applyBorder="1" applyAlignment="1" applyProtection="1">
      <alignment horizontal="left"/>
    </xf>
    <xf numFmtId="0" fontId="56" fillId="0" borderId="0" xfId="0" applyFont="1" applyFill="1" applyBorder="1"/>
    <xf numFmtId="0" fontId="58" fillId="0" borderId="0" xfId="0" applyFont="1" applyBorder="1" applyProtection="1"/>
    <xf numFmtId="0" fontId="59" fillId="0" borderId="0" xfId="0" applyFont="1" applyBorder="1" applyAlignment="1" applyProtection="1">
      <alignment horizontal="center"/>
    </xf>
    <xf numFmtId="166" fontId="59" fillId="0" borderId="0" xfId="0" applyNumberFormat="1" applyFont="1" applyBorder="1" applyAlignment="1" applyProtection="1">
      <alignment horizontal="center"/>
    </xf>
    <xf numFmtId="0" fontId="0" fillId="10" borderId="0" xfId="0" applyFill="1"/>
    <xf numFmtId="0" fontId="25" fillId="10" borderId="0" xfId="0" applyFont="1" applyFill="1"/>
    <xf numFmtId="0" fontId="9" fillId="10" borderId="0" xfId="0" applyFont="1" applyFill="1" applyBorder="1"/>
    <xf numFmtId="0" fontId="10" fillId="10" borderId="0" xfId="0" applyFont="1" applyFill="1"/>
    <xf numFmtId="0" fontId="1" fillId="10" borderId="0" xfId="0" applyFont="1" applyFill="1"/>
    <xf numFmtId="0" fontId="0" fillId="10" borderId="0" xfId="0" applyFill="1" applyBorder="1"/>
    <xf numFmtId="4" fontId="0" fillId="10" borderId="5" xfId="0" applyNumberFormat="1" applyFont="1" applyFill="1" applyBorder="1" applyProtection="1"/>
    <xf numFmtId="166" fontId="45" fillId="8" borderId="1" xfId="1" applyFont="1" applyFill="1" applyBorder="1" applyAlignment="1" applyProtection="1"/>
    <xf numFmtId="166" fontId="45" fillId="8" borderId="3" xfId="1" applyFont="1" applyFill="1" applyBorder="1" applyAlignment="1" applyProtection="1"/>
    <xf numFmtId="0" fontId="56" fillId="3" borderId="5" xfId="0" applyFont="1" applyFill="1" applyBorder="1" applyAlignment="1" applyProtection="1">
      <alignment horizontal="left"/>
    </xf>
    <xf numFmtId="9" fontId="38" fillId="0" borderId="0" xfId="0" applyNumberFormat="1" applyFont="1" applyFill="1" applyBorder="1" applyAlignment="1">
      <alignment horizontal="center"/>
    </xf>
    <xf numFmtId="0" fontId="65" fillId="0" borderId="0" xfId="0" applyFont="1" applyBorder="1" applyAlignment="1" applyProtection="1">
      <alignment horizontal="left"/>
      <protection hidden="1"/>
    </xf>
    <xf numFmtId="9" fontId="22" fillId="0" borderId="0" xfId="0" applyNumberFormat="1" applyFont="1" applyBorder="1" applyAlignment="1" applyProtection="1">
      <alignment horizontal="right"/>
      <protection hidden="1"/>
    </xf>
    <xf numFmtId="0" fontId="40" fillId="0" borderId="5" xfId="0" applyFont="1" applyBorder="1" applyAlignment="1" applyProtection="1">
      <alignment horizontal="center" vertical="center" wrapText="1"/>
      <protection locked="0" hidden="1"/>
    </xf>
    <xf numFmtId="0" fontId="40" fillId="0" borderId="5" xfId="0" applyFont="1" applyBorder="1" applyAlignment="1">
      <alignment horizontal="center" vertical="center"/>
    </xf>
    <xf numFmtId="2" fontId="66" fillId="0" borderId="5" xfId="0" applyNumberFormat="1" applyFont="1" applyBorder="1" applyAlignment="1">
      <alignment horizontal="right"/>
    </xf>
    <xf numFmtId="4" fontId="40" fillId="0" borderId="5" xfId="0" applyNumberFormat="1" applyFont="1" applyBorder="1"/>
    <xf numFmtId="0" fontId="15" fillId="0" borderId="0" xfId="0" applyFont="1"/>
    <xf numFmtId="0" fontId="46" fillId="0" borderId="0" xfId="0" applyFont="1"/>
    <xf numFmtId="0" fontId="40" fillId="0" borderId="0" xfId="0" applyFont="1"/>
    <xf numFmtId="0" fontId="67" fillId="0" borderId="0" xfId="0" applyFont="1"/>
    <xf numFmtId="0" fontId="68" fillId="0" borderId="0" xfId="0" applyFont="1"/>
    <xf numFmtId="0" fontId="69" fillId="0" borderId="0" xfId="0" applyFont="1"/>
    <xf numFmtId="0" fontId="45" fillId="0" borderId="0" xfId="0" applyFont="1" applyAlignment="1" applyProtection="1">
      <alignment horizontal="center"/>
      <protection locked="0" hidden="1"/>
    </xf>
    <xf numFmtId="0" fontId="65" fillId="0" borderId="0" xfId="0" applyFont="1" applyBorder="1" applyAlignment="1" applyProtection="1">
      <alignment horizontal="center"/>
      <protection hidden="1"/>
    </xf>
    <xf numFmtId="0" fontId="40" fillId="0" borderId="5" xfId="0" applyFont="1" applyBorder="1" applyAlignment="1">
      <alignment horizontal="center"/>
    </xf>
    <xf numFmtId="4" fontId="40" fillId="10" borderId="5" xfId="0" applyNumberFormat="1" applyFont="1" applyFill="1" applyBorder="1"/>
    <xf numFmtId="0" fontId="40" fillId="0" borderId="0" xfId="0" applyFont="1" applyBorder="1" applyAlignment="1">
      <alignment horizontal="center"/>
    </xf>
    <xf numFmtId="2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/>
    <xf numFmtId="0" fontId="46" fillId="0" borderId="0" xfId="0" applyFont="1" applyBorder="1" applyAlignment="1">
      <alignment horizontal="center"/>
    </xf>
    <xf numFmtId="0" fontId="46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0" fillId="0" borderId="0" xfId="0" applyFont="1" applyBorder="1" applyAlignment="1">
      <alignment horizontal="left"/>
    </xf>
    <xf numFmtId="2" fontId="40" fillId="0" borderId="0" xfId="0" applyNumberFormat="1" applyFont="1" applyBorder="1" applyAlignment="1">
      <alignment horizontal="left"/>
    </xf>
    <xf numFmtId="0" fontId="40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71" fillId="0" borderId="0" xfId="0" applyFont="1"/>
    <xf numFmtId="0" fontId="45" fillId="0" borderId="0" xfId="0" applyFont="1" applyAlignment="1" applyProtection="1">
      <alignment vertical="center"/>
      <protection locked="0" hidden="1"/>
    </xf>
    <xf numFmtId="0" fontId="22" fillId="0" borderId="0" xfId="0" applyFont="1" applyBorder="1" applyAlignment="1" applyProtection="1">
      <alignment horizontal="left" vertical="center"/>
      <protection hidden="1"/>
    </xf>
    <xf numFmtId="9" fontId="22" fillId="0" borderId="0" xfId="0" applyNumberFormat="1" applyFont="1" applyAlignment="1" applyProtection="1">
      <alignment horizontal="right" vertical="center"/>
      <protection hidden="1"/>
    </xf>
    <xf numFmtId="2" fontId="66" fillId="0" borderId="5" xfId="0" applyNumberFormat="1" applyFont="1" applyBorder="1" applyAlignment="1">
      <alignment horizontal="left"/>
    </xf>
    <xf numFmtId="2" fontId="66" fillId="0" borderId="5" xfId="0" applyNumberFormat="1" applyFont="1" applyBorder="1" applyAlignment="1">
      <alignment horizontal="center"/>
    </xf>
    <xf numFmtId="4" fontId="45" fillId="0" borderId="19" xfId="0" applyNumberFormat="1" applyFont="1" applyBorder="1" applyAlignment="1">
      <alignment horizontal="right"/>
    </xf>
    <xf numFmtId="4" fontId="45" fillId="0" borderId="5" xfId="0" applyNumberFormat="1" applyFont="1" applyBorder="1" applyAlignment="1">
      <alignment horizontal="right"/>
    </xf>
    <xf numFmtId="4" fontId="45" fillId="0" borderId="10" xfId="0" applyNumberFormat="1" applyFont="1" applyBorder="1" applyAlignment="1">
      <alignment horizontal="right"/>
    </xf>
    <xf numFmtId="4" fontId="0" fillId="0" borderId="0" xfId="0" applyNumberFormat="1"/>
    <xf numFmtId="4" fontId="0" fillId="0" borderId="5" xfId="0" applyNumberFormat="1" applyBorder="1"/>
    <xf numFmtId="2" fontId="66" fillId="0" borderId="0" xfId="0" applyNumberFormat="1" applyFont="1" applyBorder="1" applyAlignment="1">
      <alignment horizontal="right"/>
    </xf>
    <xf numFmtId="166" fontId="30" fillId="8" borderId="0" xfId="1" applyFont="1" applyFill="1" applyBorder="1" applyAlignment="1" applyProtection="1">
      <alignment horizontal="right"/>
    </xf>
    <xf numFmtId="0" fontId="25" fillId="0" borderId="0" xfId="0" applyFont="1" applyBorder="1"/>
    <xf numFmtId="0" fontId="45" fillId="10" borderId="0" xfId="0" applyFont="1" applyFill="1" applyBorder="1" applyProtection="1">
      <protection locked="0"/>
    </xf>
    <xf numFmtId="0" fontId="16" fillId="10" borderId="0" xfId="0" applyFont="1" applyFill="1" applyBorder="1"/>
    <xf numFmtId="0" fontId="26" fillId="10" borderId="0" xfId="0" applyFont="1" applyFill="1" applyBorder="1"/>
    <xf numFmtId="9" fontId="26" fillId="10" borderId="0" xfId="0" applyNumberFormat="1" applyFont="1" applyFill="1" applyBorder="1" applyProtection="1">
      <protection locked="0"/>
    </xf>
    <xf numFmtId="0" fontId="50" fillId="11" borderId="0" xfId="0" applyFont="1" applyFill="1" applyBorder="1" applyAlignment="1" applyProtection="1">
      <alignment horizontal="center" vertical="center" wrapText="1"/>
    </xf>
    <xf numFmtId="0" fontId="50" fillId="11" borderId="0" xfId="0" applyFont="1" applyFill="1" applyBorder="1" applyAlignment="1" applyProtection="1">
      <alignment horizontal="center" vertical="center"/>
    </xf>
    <xf numFmtId="0" fontId="52" fillId="10" borderId="0" xfId="0" applyFont="1" applyFill="1" applyBorder="1" applyProtection="1"/>
    <xf numFmtId="0" fontId="30" fillId="8" borderId="0" xfId="0" applyFont="1" applyFill="1" applyBorder="1" applyAlignment="1" applyProtection="1">
      <alignment horizontal="center"/>
    </xf>
    <xf numFmtId="0" fontId="52" fillId="8" borderId="0" xfId="0" applyFont="1" applyFill="1" applyBorder="1" applyProtection="1"/>
    <xf numFmtId="0" fontId="30" fillId="10" borderId="0" xfId="0" applyFont="1" applyFill="1" applyBorder="1" applyAlignment="1" applyProtection="1">
      <alignment horizontal="center"/>
    </xf>
    <xf numFmtId="166" fontId="30" fillId="10" borderId="0" xfId="1" applyFont="1" applyFill="1" applyBorder="1" applyAlignment="1" applyProtection="1">
      <alignment horizontal="right"/>
    </xf>
    <xf numFmtId="0" fontId="52" fillId="8" borderId="0" xfId="0" applyFont="1" applyFill="1" applyBorder="1" applyAlignment="1" applyProtection="1">
      <alignment wrapText="1"/>
    </xf>
    <xf numFmtId="0" fontId="30" fillId="8" borderId="0" xfId="0" applyFont="1" applyFill="1" applyBorder="1" applyAlignment="1" applyProtection="1">
      <alignment horizontal="center" vertical="center"/>
    </xf>
    <xf numFmtId="166" fontId="30" fillId="8" borderId="0" xfId="1" applyFont="1" applyFill="1" applyBorder="1" applyAlignment="1" applyProtection="1">
      <alignment horizontal="right" vertical="center"/>
    </xf>
    <xf numFmtId="166" fontId="30" fillId="10" borderId="0" xfId="1" applyFont="1" applyFill="1" applyBorder="1" applyAlignment="1" applyProtection="1">
      <alignment horizontal="right" vertical="center"/>
    </xf>
    <xf numFmtId="0" fontId="25" fillId="10" borderId="0" xfId="0" applyFont="1" applyFill="1" applyBorder="1"/>
    <xf numFmtId="0" fontId="64" fillId="10" borderId="0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9" fontId="0" fillId="0" borderId="0" xfId="0" applyNumberFormat="1" applyFill="1" applyAlignment="1">
      <alignment horizontal="right"/>
    </xf>
    <xf numFmtId="0" fontId="74" fillId="13" borderId="5" xfId="0" applyFont="1" applyFill="1" applyBorder="1" applyAlignment="1">
      <alignment horizontal="center" vertical="center"/>
    </xf>
    <xf numFmtId="0" fontId="74" fillId="13" borderId="5" xfId="0" applyFont="1" applyFill="1" applyBorder="1" applyAlignment="1">
      <alignment horizontal="center" vertical="center" wrapText="1"/>
    </xf>
    <xf numFmtId="0" fontId="51" fillId="0" borderId="5" xfId="0" applyFont="1" applyFill="1" applyBorder="1"/>
    <xf numFmtId="0" fontId="51" fillId="0" borderId="5" xfId="0" applyFont="1" applyFill="1" applyBorder="1" applyAlignment="1">
      <alignment horizontal="left"/>
    </xf>
    <xf numFmtId="2" fontId="75" fillId="0" borderId="5" xfId="0" applyNumberFormat="1" applyFont="1" applyFill="1" applyBorder="1" applyAlignment="1">
      <alignment horizontal="center"/>
    </xf>
    <xf numFmtId="2" fontId="0" fillId="0" borderId="0" xfId="0" applyNumberFormat="1" applyFill="1"/>
    <xf numFmtId="0" fontId="51" fillId="0" borderId="5" xfId="0" applyFont="1" applyBorder="1"/>
    <xf numFmtId="0" fontId="51" fillId="0" borderId="5" xfId="0" applyFont="1" applyBorder="1" applyAlignment="1">
      <alignment horizontal="left"/>
    </xf>
    <xf numFmtId="0" fontId="51" fillId="0" borderId="5" xfId="0" applyFont="1" applyBorder="1" applyProtection="1"/>
    <xf numFmtId="0" fontId="76" fillId="0" borderId="5" xfId="0" applyFont="1" applyFill="1" applyBorder="1" applyAlignment="1" applyProtection="1">
      <alignment horizontal="left" vertical="center"/>
    </xf>
    <xf numFmtId="0" fontId="51" fillId="3" borderId="5" xfId="0" applyFont="1" applyFill="1" applyBorder="1" applyProtection="1"/>
    <xf numFmtId="0" fontId="75" fillId="0" borderId="5" xfId="0" applyFont="1" applyFill="1" applyBorder="1" applyAlignment="1">
      <alignment horizontal="left"/>
    </xf>
    <xf numFmtId="0" fontId="75" fillId="0" borderId="5" xfId="0" applyFont="1" applyFill="1" applyBorder="1"/>
    <xf numFmtId="0" fontId="75" fillId="0" borderId="5" xfId="0" applyFont="1" applyBorder="1" applyAlignment="1">
      <alignment horizontal="left"/>
    </xf>
    <xf numFmtId="0" fontId="75" fillId="0" borderId="5" xfId="0" applyFont="1" applyBorder="1"/>
    <xf numFmtId="0" fontId="51" fillId="0" borderId="5" xfId="0" applyFont="1" applyFill="1" applyBorder="1" applyAlignment="1"/>
    <xf numFmtId="0" fontId="51" fillId="0" borderId="5" xfId="0" applyFont="1" applyFill="1" applyBorder="1" applyAlignment="1">
      <alignment horizontal="center"/>
    </xf>
    <xf numFmtId="0" fontId="51" fillId="0" borderId="5" xfId="4" applyFont="1" applyFill="1" applyBorder="1" applyAlignment="1">
      <alignment horizontal="left"/>
    </xf>
    <xf numFmtId="0" fontId="77" fillId="0" borderId="5" xfId="0" applyFont="1" applyFill="1" applyBorder="1" applyAlignment="1">
      <alignment horizontal="left"/>
    </xf>
    <xf numFmtId="0" fontId="75" fillId="0" borderId="5" xfId="0" applyFont="1" applyFill="1" applyBorder="1" applyAlignment="1">
      <alignment vertical="center"/>
    </xf>
    <xf numFmtId="0" fontId="73" fillId="0" borderId="0" xfId="0" applyFont="1" applyFill="1"/>
    <xf numFmtId="0" fontId="74" fillId="0" borderId="0" xfId="0" applyFont="1" applyFill="1"/>
    <xf numFmtId="0" fontId="22" fillId="0" borderId="5" xfId="0" applyFont="1" applyBorder="1" applyProtection="1"/>
    <xf numFmtId="4" fontId="45" fillId="0" borderId="5" xfId="1" applyNumberFormat="1" applyFont="1" applyFill="1" applyBorder="1" applyAlignment="1" applyProtection="1">
      <alignment horizontal="center"/>
    </xf>
    <xf numFmtId="166" fontId="45" fillId="3" borderId="5" xfId="1" applyFont="1" applyFill="1" applyBorder="1" applyAlignment="1" applyProtection="1">
      <alignment horizontal="center"/>
    </xf>
    <xf numFmtId="166" fontId="45" fillId="3" borderId="5" xfId="1" applyFont="1" applyFill="1" applyBorder="1" applyAlignment="1" applyProtection="1">
      <alignment horizontal="right"/>
    </xf>
    <xf numFmtId="0" fontId="22" fillId="0" borderId="1" xfId="0" applyFont="1" applyBorder="1" applyProtection="1"/>
    <xf numFmtId="0" fontId="22" fillId="3" borderId="1" xfId="0" applyFont="1" applyFill="1" applyBorder="1" applyProtection="1"/>
    <xf numFmtId="0" fontId="80" fillId="0" borderId="0" xfId="0" applyFont="1"/>
    <xf numFmtId="4" fontId="45" fillId="0" borderId="20" xfId="1" applyNumberFormat="1" applyFont="1" applyFill="1" applyBorder="1" applyAlignment="1" applyProtection="1">
      <alignment horizontal="center"/>
    </xf>
    <xf numFmtId="4" fontId="45" fillId="3" borderId="19" xfId="1" applyNumberFormat="1" applyFont="1" applyFill="1" applyBorder="1" applyAlignment="1" applyProtection="1">
      <alignment horizontal="center"/>
    </xf>
    <xf numFmtId="4" fontId="45" fillId="3" borderId="5" xfId="1" applyNumberFormat="1" applyFont="1" applyFill="1" applyBorder="1" applyAlignment="1" applyProtection="1">
      <alignment horizontal="center"/>
    </xf>
    <xf numFmtId="0" fontId="81" fillId="0" borderId="0" xfId="0" applyFont="1"/>
    <xf numFmtId="0" fontId="44" fillId="12" borderId="0" xfId="0" applyFont="1" applyFill="1" applyBorder="1" applyAlignment="1" applyProtection="1">
      <alignment horizontal="center" vertical="center"/>
    </xf>
    <xf numFmtId="0" fontId="60" fillId="12" borderId="0" xfId="0" applyFont="1" applyFill="1" applyBorder="1" applyAlignment="1" applyProtection="1">
      <alignment horizontal="center" vertical="center"/>
    </xf>
    <xf numFmtId="0" fontId="73" fillId="0" borderId="0" xfId="0" applyFont="1" applyFill="1" applyAlignment="1">
      <alignment horizontal="center"/>
    </xf>
    <xf numFmtId="0" fontId="70" fillId="6" borderId="21" xfId="0" applyFont="1" applyFill="1" applyBorder="1" applyAlignment="1">
      <alignment horizontal="center" vertical="center"/>
    </xf>
    <xf numFmtId="0" fontId="70" fillId="6" borderId="22" xfId="0" applyFont="1" applyFill="1" applyBorder="1" applyAlignment="1">
      <alignment horizontal="center" vertical="center"/>
    </xf>
    <xf numFmtId="0" fontId="70" fillId="6" borderId="23" xfId="0" applyFont="1" applyFill="1" applyBorder="1" applyAlignment="1">
      <alignment horizontal="center" vertical="center"/>
    </xf>
    <xf numFmtId="0" fontId="70" fillId="6" borderId="0" xfId="0" applyFont="1" applyFill="1" applyBorder="1" applyAlignment="1">
      <alignment horizontal="center" vertical="center"/>
    </xf>
    <xf numFmtId="0" fontId="70" fillId="6" borderId="7" xfId="0" applyFont="1" applyFill="1" applyBorder="1" applyAlignment="1">
      <alignment horizontal="center" vertical="center"/>
    </xf>
    <xf numFmtId="0" fontId="70" fillId="6" borderId="8" xfId="0" applyFont="1" applyFill="1" applyBorder="1" applyAlignment="1">
      <alignment horizontal="center" vertical="center"/>
    </xf>
    <xf numFmtId="0" fontId="70" fillId="6" borderId="9" xfId="0" applyFont="1" applyFill="1" applyBorder="1" applyAlignment="1">
      <alignment horizontal="center" vertical="center"/>
    </xf>
    <xf numFmtId="0" fontId="47" fillId="4" borderId="11" xfId="0" applyFont="1" applyFill="1" applyBorder="1" applyAlignment="1" applyProtection="1">
      <alignment horizontal="center" vertical="center"/>
    </xf>
    <xf numFmtId="0" fontId="47" fillId="4" borderId="14" xfId="0" applyFont="1" applyFill="1" applyBorder="1" applyAlignment="1" applyProtection="1">
      <alignment horizontal="center" vertical="center"/>
    </xf>
    <xf numFmtId="0" fontId="47" fillId="4" borderId="5" xfId="0" applyFont="1" applyFill="1" applyBorder="1" applyAlignment="1" applyProtection="1">
      <alignment horizontal="center" vertical="center"/>
    </xf>
    <xf numFmtId="0" fontId="22" fillId="4" borderId="15" xfId="0" applyFont="1" applyFill="1" applyBorder="1" applyAlignment="1" applyProtection="1">
      <alignment horizontal="center" vertical="center"/>
    </xf>
    <xf numFmtId="0" fontId="12" fillId="6" borderId="5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</xf>
    <xf numFmtId="0" fontId="11" fillId="6" borderId="5" xfId="0" applyFont="1" applyFill="1" applyBorder="1" applyAlignment="1" applyProtection="1">
      <alignment horizontal="center" vertical="center"/>
    </xf>
    <xf numFmtId="0" fontId="42" fillId="6" borderId="5" xfId="0" applyFont="1" applyFill="1" applyBorder="1" applyAlignment="1" applyProtection="1">
      <alignment horizontal="center" vertical="center"/>
    </xf>
    <xf numFmtId="0" fontId="42" fillId="6" borderId="8" xfId="0" applyFont="1" applyFill="1" applyBorder="1" applyAlignment="1" applyProtection="1">
      <alignment horizontal="center" vertical="center"/>
    </xf>
    <xf numFmtId="0" fontId="42" fillId="6" borderId="9" xfId="0" applyFont="1" applyFill="1" applyBorder="1" applyAlignment="1" applyProtection="1">
      <alignment horizontal="center" vertical="center"/>
    </xf>
    <xf numFmtId="0" fontId="41" fillId="5" borderId="5" xfId="0" applyFont="1" applyFill="1" applyBorder="1" applyAlignment="1" applyProtection="1">
      <alignment horizontal="center"/>
    </xf>
    <xf numFmtId="0" fontId="42" fillId="4" borderId="8" xfId="0" applyFont="1" applyFill="1" applyBorder="1" applyAlignment="1" applyProtection="1">
      <alignment horizontal="center" vertical="center"/>
    </xf>
    <xf numFmtId="0" fontId="42" fillId="4" borderId="9" xfId="0" applyFont="1" applyFill="1" applyBorder="1" applyAlignment="1" applyProtection="1">
      <alignment horizontal="center" vertical="center"/>
    </xf>
    <xf numFmtId="0" fontId="48" fillId="6" borderId="8" xfId="0" applyFont="1" applyFill="1" applyBorder="1" applyAlignment="1" applyProtection="1">
      <alignment horizontal="center" vertical="center"/>
    </xf>
    <xf numFmtId="0" fontId="48" fillId="6" borderId="9" xfId="0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 applyProtection="1">
      <alignment horizontal="left"/>
    </xf>
    <xf numFmtId="0" fontId="38" fillId="0" borderId="0" xfId="0" applyFont="1" applyAlignment="1">
      <alignment horizontal="left"/>
    </xf>
    <xf numFmtId="0" fontId="46" fillId="7" borderId="8" xfId="0" applyFont="1" applyFill="1" applyBorder="1" applyAlignment="1" applyProtection="1">
      <alignment horizontal="center" vertical="center"/>
    </xf>
    <xf numFmtId="0" fontId="46" fillId="7" borderId="9" xfId="0" applyFont="1" applyFill="1" applyBorder="1" applyAlignment="1" applyProtection="1">
      <alignment horizontal="center" vertical="center"/>
    </xf>
    <xf numFmtId="0" fontId="63" fillId="3" borderId="0" xfId="0" applyFont="1" applyFill="1" applyBorder="1" applyAlignment="1" applyProtection="1">
      <alignment horizontal="left" vertical="center"/>
    </xf>
    <xf numFmtId="0" fontId="47" fillId="4" borderId="16" xfId="0" applyFont="1" applyFill="1" applyBorder="1" applyAlignment="1" applyProtection="1">
      <alignment horizontal="center" vertical="center"/>
    </xf>
    <xf numFmtId="0" fontId="47" fillId="4" borderId="17" xfId="0" applyFont="1" applyFill="1" applyBorder="1" applyAlignment="1" applyProtection="1">
      <alignment horizontal="center" vertical="center"/>
    </xf>
    <xf numFmtId="0" fontId="40" fillId="0" borderId="0" xfId="0" applyFont="1" applyAlignment="1">
      <alignment horizontal="left" wrapText="1"/>
    </xf>
    <xf numFmtId="2" fontId="72" fillId="6" borderId="5" xfId="0" applyNumberFormat="1" applyFont="1" applyFill="1" applyBorder="1" applyAlignment="1">
      <alignment horizontal="center"/>
    </xf>
    <xf numFmtId="0" fontId="78" fillId="9" borderId="5" xfId="0" applyFont="1" applyFill="1" applyBorder="1" applyAlignment="1" applyProtection="1">
      <alignment horizontal="center" vertical="center"/>
    </xf>
    <xf numFmtId="0" fontId="79" fillId="9" borderId="5" xfId="0" applyFont="1" applyFill="1" applyBorder="1" applyAlignment="1" applyProtection="1">
      <alignment horizontal="center" vertical="center"/>
    </xf>
  </cellXfs>
  <cellStyles count="5">
    <cellStyle name="Normal_TPAspol- UN for 2005 v1 140605" xfId="4"/>
    <cellStyle name="Обычный" xfId="0" builtinId="0"/>
    <cellStyle name="Обычный 2" xfId="3"/>
    <cellStyle name="Обычный_Прайс FLAME-X-5% - 30%" xfId="2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CCCCC"/>
      <rgbColor rgb="00FF99CC"/>
      <rgbColor rgb="00B3B3B3"/>
      <rgbColor rgb="00FFCC99"/>
      <rgbColor rgb="003366FF"/>
      <rgbColor rgb="0033CCCC"/>
      <rgbColor rgb="0099CC00"/>
      <rgbColor rgb="00FFCC00"/>
      <rgbColor rgb="00FF950E"/>
      <rgbColor rgb="00FF6600"/>
      <rgbColor rgb="00666699"/>
      <rgbColor rgb="009999CC"/>
      <rgbColor rgb="00003366"/>
      <rgbColor rgb="00339966"/>
      <rgbColor rgb="00003300"/>
      <rgbColor rgb="003A3935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428625</xdr:colOff>
      <xdr:row>4</xdr:row>
      <xdr:rowOff>13240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45917" cy="76465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247650</xdr:rowOff>
    </xdr:from>
    <xdr:to>
      <xdr:col>6</xdr:col>
      <xdr:colOff>571500</xdr:colOff>
      <xdr:row>0</xdr:row>
      <xdr:rowOff>828674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47650"/>
          <a:ext cx="5400675" cy="581024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0</xdr:row>
      <xdr:rowOff>247650</xdr:rowOff>
    </xdr:from>
    <xdr:to>
      <xdr:col>7</xdr:col>
      <xdr:colOff>38100</xdr:colOff>
      <xdr:row>0</xdr:row>
      <xdr:rowOff>828674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1" y="247650"/>
          <a:ext cx="5638799" cy="5810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447675</xdr:colOff>
      <xdr:row>4</xdr:row>
      <xdr:rowOff>95249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1925"/>
          <a:ext cx="5572125" cy="5810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6</xdr:col>
      <xdr:colOff>323850</xdr:colOff>
      <xdr:row>0</xdr:row>
      <xdr:rowOff>676274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95250"/>
          <a:ext cx="5972175" cy="581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7</xdr:col>
      <xdr:colOff>485775</xdr:colOff>
      <xdr:row>3</xdr:row>
      <xdr:rowOff>50539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29324" cy="6315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8</xdr:col>
      <xdr:colOff>0</xdr:colOff>
      <xdr:row>3</xdr:row>
      <xdr:rowOff>161925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6743700" cy="714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38101</xdr:rowOff>
    </xdr:from>
    <xdr:to>
      <xdr:col>3</xdr:col>
      <xdr:colOff>1447800</xdr:colOff>
      <xdr:row>3</xdr:row>
      <xdr:rowOff>76200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8101"/>
          <a:ext cx="6029325" cy="5810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7</xdr:col>
      <xdr:colOff>447675</xdr:colOff>
      <xdr:row>4</xdr:row>
      <xdr:rowOff>69823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6953250" cy="7365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673894</xdr:colOff>
      <xdr:row>4</xdr:row>
      <xdr:rowOff>140562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41594" cy="9144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95252</xdr:rowOff>
    </xdr:from>
    <xdr:to>
      <xdr:col>7</xdr:col>
      <xdr:colOff>19050</xdr:colOff>
      <xdr:row>3</xdr:row>
      <xdr:rowOff>77674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2"/>
          <a:ext cx="5476875" cy="5539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161925</xdr:rowOff>
    </xdr:from>
    <xdr:to>
      <xdr:col>7</xdr:col>
      <xdr:colOff>114300</xdr:colOff>
      <xdr:row>0</xdr:row>
      <xdr:rowOff>742949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61925"/>
          <a:ext cx="5581649" cy="5810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219075</xdr:rowOff>
    </xdr:from>
    <xdr:to>
      <xdr:col>7</xdr:col>
      <xdr:colOff>152401</xdr:colOff>
      <xdr:row>0</xdr:row>
      <xdr:rowOff>800099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1" y="219075"/>
          <a:ext cx="5429250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BV225"/>
  <sheetViews>
    <sheetView view="pageBreakPreview" topLeftCell="B184" zoomScaleNormal="100" zoomScaleSheetLayoutView="100" zoomScalePageLayoutView="90" workbookViewId="0">
      <selection activeCell="G28" sqref="G28"/>
    </sheetView>
  </sheetViews>
  <sheetFormatPr defaultRowHeight="14.25"/>
  <cols>
    <col min="1" max="1" width="42.5703125" style="31" customWidth="1"/>
    <col min="2" max="2" width="16.5703125" style="31" customWidth="1"/>
    <col min="3" max="3" width="20.140625" style="31" customWidth="1"/>
    <col min="4" max="4" width="22" style="31" customWidth="1"/>
    <col min="5" max="5" width="0" style="31" hidden="1" customWidth="1"/>
    <col min="6" max="16384" width="9.140625" style="31"/>
  </cols>
  <sheetData>
    <row r="1" spans="1:74" ht="15">
      <c r="B1" s="73"/>
      <c r="C1" s="32"/>
      <c r="D1" s="32"/>
      <c r="E1" s="33"/>
      <c r="F1" s="76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</row>
    <row r="2" spans="1:74" ht="15">
      <c r="B2" s="73"/>
      <c r="C2" s="32"/>
      <c r="D2" s="32"/>
      <c r="E2" s="33"/>
      <c r="F2" s="76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</row>
    <row r="3" spans="1:74" ht="15">
      <c r="B3" s="73"/>
      <c r="C3" s="32"/>
      <c r="D3" s="32"/>
      <c r="E3" s="33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</row>
    <row r="4" spans="1:74">
      <c r="E4" s="250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</row>
    <row r="5" spans="1:74">
      <c r="A5" s="34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</row>
    <row r="6" spans="1:74" ht="23.25">
      <c r="A6" s="355" t="s">
        <v>443</v>
      </c>
      <c r="B6" s="355"/>
      <c r="C6" s="355"/>
      <c r="D6" s="355"/>
      <c r="E6" s="30"/>
      <c r="R6" s="300"/>
      <c r="S6" s="301"/>
      <c r="T6" s="302"/>
      <c r="U6" s="303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</row>
    <row r="7" spans="1:74" ht="15">
      <c r="A7" s="30"/>
      <c r="B7" s="317"/>
      <c r="C7" s="317"/>
      <c r="D7" s="318" t="s">
        <v>444</v>
      </c>
      <c r="E7" s="30"/>
      <c r="R7" s="304"/>
      <c r="S7" s="305"/>
      <c r="T7" s="304"/>
      <c r="U7" s="304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</row>
    <row r="8" spans="1:74" s="33" customFormat="1" ht="15" customHeight="1">
      <c r="A8" s="30" t="s">
        <v>439</v>
      </c>
      <c r="B8" s="317"/>
      <c r="C8" s="317"/>
      <c r="D8" s="319">
        <v>0.2</v>
      </c>
      <c r="E8" s="30"/>
      <c r="R8" s="354"/>
      <c r="S8" s="354"/>
      <c r="T8" s="354"/>
      <c r="U8" s="354"/>
      <c r="V8" s="88"/>
      <c r="W8" s="89"/>
      <c r="X8" s="89"/>
      <c r="Y8" s="89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</row>
    <row r="9" spans="1:74" s="95" customFormat="1" ht="15">
      <c r="A9" s="30"/>
      <c r="B9" s="317"/>
      <c r="C9" s="317"/>
      <c r="D9" s="317"/>
      <c r="E9" s="30"/>
      <c r="R9" s="306"/>
      <c r="S9" s="307"/>
      <c r="T9" s="298"/>
      <c r="U9" s="298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</row>
    <row r="10" spans="1:74" s="95" customFormat="1" ht="53.25" customHeight="1">
      <c r="A10" s="320" t="s">
        <v>122</v>
      </c>
      <c r="B10" s="109" t="s">
        <v>123</v>
      </c>
      <c r="C10" s="109" t="s">
        <v>445</v>
      </c>
      <c r="D10" s="109" t="s">
        <v>446</v>
      </c>
      <c r="E10" s="321" t="s">
        <v>447</v>
      </c>
      <c r="R10" s="306"/>
      <c r="S10" s="307"/>
      <c r="T10" s="298"/>
      <c r="U10" s="298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</row>
    <row r="11" spans="1:74" s="95" customFormat="1" ht="15">
      <c r="A11" s="356" t="s">
        <v>124</v>
      </c>
      <c r="B11" s="357"/>
      <c r="C11" s="357"/>
      <c r="D11" s="357"/>
      <c r="E11" s="357"/>
      <c r="R11" s="308"/>
      <c r="S11" s="307"/>
      <c r="T11" s="298"/>
      <c r="U11" s="298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</row>
    <row r="12" spans="1:74" s="95" customFormat="1" ht="15">
      <c r="A12" s="358"/>
      <c r="B12" s="359"/>
      <c r="C12" s="359"/>
      <c r="D12" s="359"/>
      <c r="E12" s="359"/>
      <c r="R12" s="306"/>
      <c r="S12" s="307"/>
      <c r="T12" s="298"/>
      <c r="U12" s="298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</row>
    <row r="13" spans="1:74" s="95" customFormat="1" ht="15">
      <c r="A13" s="322" t="s">
        <v>448</v>
      </c>
      <c r="B13" s="323" t="s">
        <v>125</v>
      </c>
      <c r="C13" s="324">
        <v>51.937975940845384</v>
      </c>
      <c r="D13" s="324">
        <f>C13*(1-$D$8)</f>
        <v>41.550380752676311</v>
      </c>
      <c r="E13" s="325">
        <f>D13/1.2</f>
        <v>34.625317293896927</v>
      </c>
      <c r="R13" s="306"/>
      <c r="S13" s="307"/>
      <c r="T13" s="298"/>
      <c r="U13" s="298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</row>
    <row r="14" spans="1:74" s="95" customFormat="1" ht="15">
      <c r="A14" s="326" t="s">
        <v>449</v>
      </c>
      <c r="B14" s="327" t="s">
        <v>127</v>
      </c>
      <c r="C14" s="324">
        <v>54.3305829118978</v>
      </c>
      <c r="D14" s="324">
        <f t="shared" ref="D14:D77" si="0">C14*(1-$D$8)</f>
        <v>43.464466329518245</v>
      </c>
      <c r="E14" s="325">
        <f t="shared" ref="E14:E77" si="1">D14/1.2</f>
        <v>36.220388607931874</v>
      </c>
      <c r="R14" s="306"/>
      <c r="S14" s="307"/>
      <c r="T14" s="298"/>
      <c r="U14" s="298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</row>
    <row r="15" spans="1:74" s="95" customFormat="1" ht="15">
      <c r="A15" s="322" t="s">
        <v>450</v>
      </c>
      <c r="B15" s="323" t="s">
        <v>451</v>
      </c>
      <c r="C15" s="324">
        <v>170.51925836000444</v>
      </c>
      <c r="D15" s="324">
        <f t="shared" si="0"/>
        <v>136.41540668800357</v>
      </c>
      <c r="E15" s="325">
        <f t="shared" si="1"/>
        <v>113.67950557333631</v>
      </c>
      <c r="R15" s="306"/>
      <c r="S15" s="309"/>
      <c r="T15" s="298"/>
      <c r="U15" s="298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</row>
    <row r="16" spans="1:74" s="33" customFormat="1" ht="15">
      <c r="A16" s="328" t="s">
        <v>452</v>
      </c>
      <c r="B16" s="329" t="s">
        <v>453</v>
      </c>
      <c r="C16" s="324">
        <v>162</v>
      </c>
      <c r="D16" s="324">
        <f t="shared" si="0"/>
        <v>129.6</v>
      </c>
      <c r="E16" s="325">
        <f t="shared" si="1"/>
        <v>108</v>
      </c>
      <c r="R16" s="353"/>
      <c r="S16" s="353"/>
      <c r="T16" s="353"/>
      <c r="U16" s="353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</row>
    <row r="17" spans="1:74" s="95" customFormat="1" ht="15">
      <c r="A17" s="328" t="s">
        <v>454</v>
      </c>
      <c r="B17" s="329" t="s">
        <v>455</v>
      </c>
      <c r="C17" s="324">
        <v>208.67</v>
      </c>
      <c r="D17" s="324">
        <f t="shared" si="0"/>
        <v>166.93600000000001</v>
      </c>
      <c r="E17" s="325">
        <f t="shared" si="1"/>
        <v>139.11333333333334</v>
      </c>
      <c r="R17" s="306"/>
      <c r="S17" s="307"/>
      <c r="T17" s="298"/>
      <c r="U17" s="298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</row>
    <row r="18" spans="1:74" s="95" customFormat="1" ht="15">
      <c r="A18" s="330" t="s">
        <v>456</v>
      </c>
      <c r="B18" s="329" t="s">
        <v>457</v>
      </c>
      <c r="C18" s="324">
        <v>249.35</v>
      </c>
      <c r="D18" s="324">
        <f t="shared" si="0"/>
        <v>199.48000000000002</v>
      </c>
      <c r="E18" s="325">
        <f t="shared" si="1"/>
        <v>166.23333333333335</v>
      </c>
      <c r="R18" s="306"/>
      <c r="S18" s="307"/>
      <c r="T18" s="298"/>
      <c r="U18" s="298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</row>
    <row r="19" spans="1:74" s="95" customFormat="1" ht="15">
      <c r="A19" s="322" t="s">
        <v>456</v>
      </c>
      <c r="B19" s="323" t="s">
        <v>458</v>
      </c>
      <c r="C19" s="324">
        <v>361.68855534709201</v>
      </c>
      <c r="D19" s="324">
        <f t="shared" si="0"/>
        <v>289.35084427767362</v>
      </c>
      <c r="E19" s="325">
        <f t="shared" si="1"/>
        <v>241.12570356472801</v>
      </c>
      <c r="R19" s="306"/>
      <c r="S19" s="307"/>
      <c r="T19" s="298"/>
      <c r="U19" s="298"/>
      <c r="W19" s="97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</row>
    <row r="20" spans="1:74" s="95" customFormat="1" ht="18">
      <c r="A20" s="360" t="s">
        <v>128</v>
      </c>
      <c r="B20" s="361"/>
      <c r="C20" s="361"/>
      <c r="D20" s="362"/>
      <c r="E20" s="325">
        <f t="shared" si="1"/>
        <v>0</v>
      </c>
      <c r="R20" s="308"/>
      <c r="S20" s="307"/>
      <c r="T20" s="298"/>
      <c r="U20" s="298"/>
      <c r="W20" s="97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</row>
    <row r="21" spans="1:74" s="33" customFormat="1" ht="15">
      <c r="A21" s="322" t="s">
        <v>459</v>
      </c>
      <c r="B21" s="323" t="s">
        <v>129</v>
      </c>
      <c r="C21" s="324">
        <v>31.39100346020761</v>
      </c>
      <c r="D21" s="324">
        <f t="shared" si="0"/>
        <v>25.112802768166091</v>
      </c>
      <c r="E21" s="325">
        <f t="shared" si="1"/>
        <v>20.927335640138409</v>
      </c>
      <c r="R21" s="353"/>
      <c r="S21" s="353"/>
      <c r="T21" s="353"/>
      <c r="U21" s="353"/>
      <c r="W21" s="79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</row>
    <row r="22" spans="1:74" s="95" customFormat="1" ht="15">
      <c r="A22" s="322" t="s">
        <v>460</v>
      </c>
      <c r="B22" s="323" t="s">
        <v>131</v>
      </c>
      <c r="C22" s="324">
        <v>37.545524776514732</v>
      </c>
      <c r="D22" s="324">
        <f t="shared" si="0"/>
        <v>30.036419821211787</v>
      </c>
      <c r="E22" s="325">
        <f t="shared" si="1"/>
        <v>25.030349851009824</v>
      </c>
      <c r="R22" s="306"/>
      <c r="S22" s="307"/>
      <c r="T22" s="298"/>
      <c r="U22" s="298"/>
      <c r="W22" s="97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</row>
    <row r="23" spans="1:74" s="95" customFormat="1" ht="15">
      <c r="A23" s="322" t="s">
        <v>449</v>
      </c>
      <c r="B23" s="331" t="s">
        <v>461</v>
      </c>
      <c r="C23" s="324">
        <v>27.768964599414424</v>
      </c>
      <c r="D23" s="324">
        <f t="shared" si="0"/>
        <v>22.21517167953154</v>
      </c>
      <c r="E23" s="325">
        <f t="shared" si="1"/>
        <v>18.512643066276283</v>
      </c>
      <c r="R23" s="306"/>
      <c r="S23" s="307"/>
      <c r="T23" s="298"/>
      <c r="U23" s="298"/>
      <c r="W23" s="97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</row>
    <row r="24" spans="1:74" s="95" customFormat="1" ht="18">
      <c r="A24" s="360" t="s">
        <v>462</v>
      </c>
      <c r="B24" s="361"/>
      <c r="C24" s="361"/>
      <c r="D24" s="362"/>
      <c r="E24" s="325">
        <f t="shared" si="1"/>
        <v>0</v>
      </c>
      <c r="R24" s="306"/>
      <c r="S24" s="307"/>
      <c r="T24" s="298"/>
      <c r="U24" s="298"/>
      <c r="W24" s="97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</row>
    <row r="25" spans="1:74" s="95" customFormat="1" ht="15">
      <c r="A25" s="322" t="s">
        <v>463</v>
      </c>
      <c r="B25" s="323" t="s">
        <v>464</v>
      </c>
      <c r="C25" s="324">
        <v>123.27447301622338</v>
      </c>
      <c r="D25" s="324">
        <f t="shared" si="0"/>
        <v>98.619578412978711</v>
      </c>
      <c r="E25" s="325">
        <f t="shared" si="1"/>
        <v>82.182982010815593</v>
      </c>
      <c r="R25" s="306"/>
      <c r="S25" s="307"/>
      <c r="T25" s="298"/>
      <c r="U25" s="298"/>
      <c r="W25" s="97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</row>
    <row r="26" spans="1:74" s="95" customFormat="1" ht="15">
      <c r="A26" s="322" t="s">
        <v>463</v>
      </c>
      <c r="B26" s="323" t="s">
        <v>133</v>
      </c>
      <c r="C26" s="324">
        <v>306.66595688048977</v>
      </c>
      <c r="D26" s="324">
        <f t="shared" si="0"/>
        <v>245.33276550439183</v>
      </c>
      <c r="E26" s="325">
        <f t="shared" si="1"/>
        <v>204.44397125365987</v>
      </c>
      <c r="R26" s="306"/>
      <c r="S26" s="307"/>
      <c r="T26" s="298"/>
      <c r="U26" s="298"/>
      <c r="W26" s="97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</row>
    <row r="27" spans="1:74" s="95" customFormat="1" ht="15">
      <c r="A27" s="322" t="s">
        <v>465</v>
      </c>
      <c r="B27" s="323" t="s">
        <v>134</v>
      </c>
      <c r="C27" s="324">
        <v>55.537929198828849</v>
      </c>
      <c r="D27" s="324">
        <f t="shared" si="0"/>
        <v>44.43034335906308</v>
      </c>
      <c r="E27" s="325">
        <f t="shared" si="1"/>
        <v>37.025286132552566</v>
      </c>
      <c r="R27" s="306"/>
      <c r="S27" s="307"/>
      <c r="T27" s="298"/>
      <c r="U27" s="298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</row>
    <row r="28" spans="1:74" s="33" customFormat="1" ht="15">
      <c r="A28" s="322" t="s">
        <v>463</v>
      </c>
      <c r="B28" s="331" t="s">
        <v>466</v>
      </c>
      <c r="C28" s="324">
        <v>70.62975778546712</v>
      </c>
      <c r="D28" s="324">
        <f t="shared" si="0"/>
        <v>56.503806228373698</v>
      </c>
      <c r="E28" s="325">
        <f t="shared" si="1"/>
        <v>47.086505190311414</v>
      </c>
      <c r="R28" s="353"/>
      <c r="S28" s="353"/>
      <c r="T28" s="353"/>
      <c r="U28" s="353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</row>
    <row r="29" spans="1:74" s="95" customFormat="1" ht="15">
      <c r="A29" s="322" t="s">
        <v>467</v>
      </c>
      <c r="B29" s="323" t="s">
        <v>468</v>
      </c>
      <c r="C29" s="324">
        <v>348.62124035134417</v>
      </c>
      <c r="D29" s="324">
        <f t="shared" si="0"/>
        <v>278.89699228107537</v>
      </c>
      <c r="E29" s="325">
        <f t="shared" si="1"/>
        <v>232.41416023422948</v>
      </c>
      <c r="R29" s="306"/>
      <c r="S29" s="309"/>
      <c r="T29" s="298"/>
      <c r="U29" s="298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</row>
    <row r="30" spans="1:74" s="95" customFormat="1" ht="18">
      <c r="A30" s="360" t="s">
        <v>469</v>
      </c>
      <c r="B30" s="361"/>
      <c r="C30" s="361"/>
      <c r="D30" s="362"/>
      <c r="E30" s="325">
        <f t="shared" si="1"/>
        <v>0</v>
      </c>
      <c r="R30" s="306"/>
      <c r="S30" s="309"/>
      <c r="T30" s="298"/>
      <c r="U30" s="298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</row>
    <row r="31" spans="1:74" s="95" customFormat="1" ht="15">
      <c r="A31" s="332" t="s">
        <v>470</v>
      </c>
      <c r="B31" s="331" t="s">
        <v>136</v>
      </c>
      <c r="C31" s="324">
        <v>159.67154644663296</v>
      </c>
      <c r="D31" s="324">
        <f t="shared" si="0"/>
        <v>127.73723715730637</v>
      </c>
      <c r="E31" s="325">
        <f t="shared" si="1"/>
        <v>106.44769763108864</v>
      </c>
      <c r="R31" s="306"/>
      <c r="S31" s="309"/>
      <c r="T31" s="298"/>
      <c r="U31" s="298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</row>
    <row r="32" spans="1:74" s="95" customFormat="1" ht="15">
      <c r="A32" s="326" t="s">
        <v>471</v>
      </c>
      <c r="B32" s="333" t="s">
        <v>472</v>
      </c>
      <c r="C32" s="324">
        <v>7.1023617702240367</v>
      </c>
      <c r="D32" s="324">
        <f t="shared" si="0"/>
        <v>5.6818894161792297</v>
      </c>
      <c r="E32" s="325">
        <f t="shared" si="1"/>
        <v>4.7349078468160251</v>
      </c>
      <c r="R32" s="306"/>
      <c r="S32" s="309"/>
      <c r="T32" s="298"/>
      <c r="U32" s="298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</row>
    <row r="33" spans="1:74" s="95" customFormat="1" ht="15">
      <c r="A33" s="332" t="s">
        <v>473</v>
      </c>
      <c r="B33" s="331" t="s">
        <v>137</v>
      </c>
      <c r="C33" s="324">
        <v>22.335906308224651</v>
      </c>
      <c r="D33" s="324">
        <f t="shared" si="0"/>
        <v>17.868725046579723</v>
      </c>
      <c r="E33" s="325">
        <f t="shared" si="1"/>
        <v>14.890604205483102</v>
      </c>
      <c r="R33" s="306"/>
      <c r="S33" s="309"/>
      <c r="T33" s="298"/>
      <c r="U33" s="298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</row>
    <row r="34" spans="1:74" s="95" customFormat="1" ht="15">
      <c r="A34" s="334" t="s">
        <v>473</v>
      </c>
      <c r="B34" s="333" t="s">
        <v>474</v>
      </c>
      <c r="C34" s="324">
        <v>15.497958282750254</v>
      </c>
      <c r="D34" s="324">
        <f t="shared" si="0"/>
        <v>12.398366626200204</v>
      </c>
      <c r="E34" s="325">
        <f t="shared" si="1"/>
        <v>10.331972188500171</v>
      </c>
      <c r="R34" s="306"/>
      <c r="S34" s="309"/>
      <c r="T34" s="298"/>
      <c r="U34" s="298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</row>
    <row r="35" spans="1:74" s="33" customFormat="1" ht="15">
      <c r="A35" s="332" t="s">
        <v>475</v>
      </c>
      <c r="B35" s="331" t="s">
        <v>147</v>
      </c>
      <c r="C35" s="324">
        <v>79.784240150093808</v>
      </c>
      <c r="D35" s="324">
        <f t="shared" si="0"/>
        <v>63.827392120075046</v>
      </c>
      <c r="E35" s="325">
        <f t="shared" si="1"/>
        <v>53.189493433395874</v>
      </c>
      <c r="R35" s="353"/>
      <c r="S35" s="353"/>
      <c r="T35" s="353"/>
      <c r="U35" s="353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</row>
    <row r="36" spans="1:74" s="95" customFormat="1" ht="15">
      <c r="A36" s="332" t="s">
        <v>475</v>
      </c>
      <c r="B36" s="331" t="s">
        <v>476</v>
      </c>
      <c r="C36" s="324">
        <v>40.674318507890966</v>
      </c>
      <c r="D36" s="324">
        <f t="shared" si="0"/>
        <v>32.539454806312776</v>
      </c>
      <c r="E36" s="325">
        <f t="shared" si="1"/>
        <v>27.116212338593982</v>
      </c>
      <c r="R36" s="306"/>
      <c r="S36" s="307"/>
      <c r="T36" s="298"/>
      <c r="U36" s="298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</row>
    <row r="37" spans="1:74" s="95" customFormat="1" ht="15">
      <c r="A37" s="332" t="s">
        <v>475</v>
      </c>
      <c r="B37" s="331" t="s">
        <v>477</v>
      </c>
      <c r="C37" s="324">
        <v>69.120574926803314</v>
      </c>
      <c r="D37" s="324">
        <f t="shared" si="0"/>
        <v>55.296459941442656</v>
      </c>
      <c r="E37" s="325">
        <f t="shared" si="1"/>
        <v>46.08038328453555</v>
      </c>
      <c r="R37" s="306"/>
      <c r="S37" s="307"/>
      <c r="T37" s="298"/>
      <c r="U37" s="298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</row>
    <row r="38" spans="1:74" s="95" customFormat="1" ht="15">
      <c r="A38" s="332" t="s">
        <v>478</v>
      </c>
      <c r="B38" s="331" t="s">
        <v>479</v>
      </c>
      <c r="C38" s="324">
        <v>52.250855313983003</v>
      </c>
      <c r="D38" s="324">
        <f t="shared" si="0"/>
        <v>41.800684251186404</v>
      </c>
      <c r="E38" s="325">
        <f t="shared" si="1"/>
        <v>34.833903542655335</v>
      </c>
      <c r="R38" s="306"/>
      <c r="S38" s="307"/>
      <c r="T38" s="298"/>
      <c r="U38" s="298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</row>
    <row r="39" spans="1:74" s="95" customFormat="1" ht="15">
      <c r="A39" s="332" t="s">
        <v>478</v>
      </c>
      <c r="B39" s="331" t="s">
        <v>480</v>
      </c>
      <c r="C39" s="324">
        <v>81.661516388919537</v>
      </c>
      <c r="D39" s="324">
        <f t="shared" si="0"/>
        <v>65.32921311113563</v>
      </c>
      <c r="E39" s="325">
        <f t="shared" si="1"/>
        <v>54.441010925946358</v>
      </c>
      <c r="R39" s="306"/>
      <c r="S39" s="307"/>
      <c r="T39" s="298"/>
      <c r="U39" s="298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</row>
    <row r="40" spans="1:74" s="95" customFormat="1" ht="15">
      <c r="A40" s="335" t="s">
        <v>481</v>
      </c>
      <c r="B40" s="323" t="s">
        <v>482</v>
      </c>
      <c r="C40" s="336">
        <v>16.149999999999999</v>
      </c>
      <c r="D40" s="324">
        <f t="shared" si="0"/>
        <v>12.92</v>
      </c>
      <c r="E40" s="325">
        <f t="shared" si="1"/>
        <v>10.766666666666667</v>
      </c>
      <c r="R40" s="306"/>
      <c r="S40" s="307"/>
      <c r="T40" s="298"/>
      <c r="U40" s="298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</row>
    <row r="41" spans="1:74" s="95" customFormat="1" ht="18">
      <c r="A41" s="360" t="s">
        <v>483</v>
      </c>
      <c r="B41" s="361"/>
      <c r="C41" s="361"/>
      <c r="D41" s="362"/>
      <c r="E41" s="325">
        <f t="shared" si="1"/>
        <v>0</v>
      </c>
      <c r="R41" s="306"/>
      <c r="S41" s="307"/>
      <c r="T41" s="298"/>
      <c r="U41" s="298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</row>
    <row r="42" spans="1:74" s="95" customFormat="1" ht="15">
      <c r="A42" s="332" t="s">
        <v>484</v>
      </c>
      <c r="B42" s="331" t="s">
        <v>139</v>
      </c>
      <c r="C42" s="324">
        <v>48.293851477242484</v>
      </c>
      <c r="D42" s="324">
        <f t="shared" si="0"/>
        <v>38.635081181793993</v>
      </c>
      <c r="E42" s="325">
        <f t="shared" si="1"/>
        <v>32.195900984828327</v>
      </c>
      <c r="R42" s="308"/>
      <c r="S42" s="307"/>
      <c r="T42" s="298"/>
      <c r="U42" s="298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</row>
    <row r="43" spans="1:74" s="95" customFormat="1" ht="15">
      <c r="A43" s="332" t="s">
        <v>484</v>
      </c>
      <c r="B43" s="331" t="s">
        <v>485</v>
      </c>
      <c r="C43" s="324">
        <v>50.060699702019647</v>
      </c>
      <c r="D43" s="324">
        <f t="shared" si="0"/>
        <v>40.048559761615721</v>
      </c>
      <c r="E43" s="325">
        <f t="shared" si="1"/>
        <v>33.373799801346436</v>
      </c>
      <c r="R43" s="308"/>
      <c r="S43" s="307"/>
      <c r="T43" s="298"/>
      <c r="U43" s="298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</row>
    <row r="44" spans="1:74" s="95" customFormat="1" ht="15">
      <c r="A44" s="332" t="s">
        <v>484</v>
      </c>
      <c r="B44" s="331" t="s">
        <v>138</v>
      </c>
      <c r="C44" s="324">
        <v>58.821322149873076</v>
      </c>
      <c r="D44" s="324">
        <f t="shared" si="0"/>
        <v>47.057057719898467</v>
      </c>
      <c r="E44" s="325">
        <f t="shared" si="1"/>
        <v>39.21421476658206</v>
      </c>
      <c r="R44" s="306"/>
      <c r="S44" s="307"/>
      <c r="T44" s="298"/>
      <c r="U44" s="298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</row>
    <row r="45" spans="1:74" s="95" customFormat="1" ht="15">
      <c r="A45" s="332" t="s">
        <v>484</v>
      </c>
      <c r="B45" s="331" t="s">
        <v>140</v>
      </c>
      <c r="C45" s="324">
        <v>61.011477761836439</v>
      </c>
      <c r="D45" s="324">
        <f t="shared" si="0"/>
        <v>48.809182209469157</v>
      </c>
      <c r="E45" s="325">
        <f t="shared" si="1"/>
        <v>40.674318507890966</v>
      </c>
      <c r="R45" s="306"/>
      <c r="S45" s="307"/>
      <c r="T45" s="298"/>
      <c r="U45" s="298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</row>
    <row r="46" spans="1:74" s="33" customFormat="1" ht="15">
      <c r="A46" s="332" t="s">
        <v>484</v>
      </c>
      <c r="B46" s="337" t="s">
        <v>486</v>
      </c>
      <c r="C46" s="324">
        <v>103.83178067607135</v>
      </c>
      <c r="D46" s="324">
        <f t="shared" si="0"/>
        <v>83.06542454085708</v>
      </c>
      <c r="E46" s="325">
        <f t="shared" si="1"/>
        <v>69.221187117380907</v>
      </c>
      <c r="R46" s="353"/>
      <c r="S46" s="353"/>
      <c r="T46" s="353"/>
      <c r="U46" s="353"/>
      <c r="W46" s="233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</row>
    <row r="47" spans="1:74" s="95" customFormat="1" ht="15">
      <c r="A47" s="334" t="s">
        <v>484</v>
      </c>
      <c r="B47" s="337" t="s">
        <v>487</v>
      </c>
      <c r="C47" s="324">
        <v>102.25419379759411</v>
      </c>
      <c r="D47" s="324">
        <f t="shared" si="0"/>
        <v>81.803355038075296</v>
      </c>
      <c r="E47" s="325">
        <f t="shared" si="1"/>
        <v>68.169462531729422</v>
      </c>
      <c r="R47" s="306"/>
      <c r="S47" s="307"/>
      <c r="T47" s="310"/>
      <c r="U47" s="298"/>
      <c r="W47" s="233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</row>
    <row r="48" spans="1:74" s="95" customFormat="1" ht="15">
      <c r="A48" s="332" t="s">
        <v>484</v>
      </c>
      <c r="B48" s="331" t="s">
        <v>141</v>
      </c>
      <c r="C48" s="324">
        <v>159.88135967332528</v>
      </c>
      <c r="D48" s="324">
        <f t="shared" si="0"/>
        <v>127.90508773866023</v>
      </c>
      <c r="E48" s="325">
        <f t="shared" si="1"/>
        <v>106.5875731155502</v>
      </c>
      <c r="R48" s="306"/>
      <c r="S48" s="307"/>
      <c r="T48" s="298"/>
      <c r="U48" s="298"/>
      <c r="W48" s="233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</row>
    <row r="49" spans="1:74" s="95" customFormat="1" ht="15">
      <c r="A49" s="332" t="s">
        <v>484</v>
      </c>
      <c r="B49" s="331" t="s">
        <v>488</v>
      </c>
      <c r="C49" s="324">
        <v>116.07824743405804</v>
      </c>
      <c r="D49" s="324">
        <f t="shared" si="0"/>
        <v>92.862597947246442</v>
      </c>
      <c r="E49" s="325">
        <f t="shared" si="1"/>
        <v>77.385498289372038</v>
      </c>
      <c r="R49" s="306"/>
      <c r="S49" s="307"/>
      <c r="T49" s="298"/>
      <c r="U49" s="298"/>
      <c r="W49" s="233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</row>
    <row r="50" spans="1:74" s="95" customFormat="1" ht="15">
      <c r="A50" s="332" t="s">
        <v>484</v>
      </c>
      <c r="B50" s="331" t="s">
        <v>489</v>
      </c>
      <c r="C50" s="324">
        <v>85.103189493433419</v>
      </c>
      <c r="D50" s="324">
        <f t="shared" si="0"/>
        <v>68.082551594746732</v>
      </c>
      <c r="E50" s="325">
        <f t="shared" si="1"/>
        <v>56.735459662288946</v>
      </c>
      <c r="R50" s="306"/>
      <c r="S50" s="307"/>
      <c r="T50" s="298"/>
      <c r="U50" s="298"/>
      <c r="W50" s="233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</row>
    <row r="51" spans="1:74" s="95" customFormat="1" ht="15">
      <c r="A51" s="332" t="s">
        <v>484</v>
      </c>
      <c r="B51" s="338" t="s">
        <v>490</v>
      </c>
      <c r="C51" s="324">
        <v>158.16236358796917</v>
      </c>
      <c r="D51" s="324">
        <f t="shared" si="0"/>
        <v>126.52989087037534</v>
      </c>
      <c r="E51" s="325">
        <f t="shared" si="1"/>
        <v>105.44157572531279</v>
      </c>
      <c r="R51" s="311"/>
      <c r="S51" s="312"/>
      <c r="T51" s="313"/>
      <c r="U51" s="298"/>
      <c r="W51" s="233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</row>
    <row r="52" spans="1:74" s="95" customFormat="1" ht="15">
      <c r="A52" s="332" t="s">
        <v>484</v>
      </c>
      <c r="B52" s="331" t="s">
        <v>491</v>
      </c>
      <c r="C52" s="324">
        <v>99.00239552834708</v>
      </c>
      <c r="D52" s="324">
        <f t="shared" si="0"/>
        <v>79.20191642267767</v>
      </c>
      <c r="E52" s="325">
        <f t="shared" si="1"/>
        <v>66.001597018898067</v>
      </c>
      <c r="R52" s="308"/>
      <c r="S52" s="307"/>
      <c r="T52" s="313"/>
      <c r="U52" s="298"/>
      <c r="W52" s="233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</row>
    <row r="53" spans="1:74" s="95" customFormat="1" ht="15">
      <c r="A53" s="332" t="s">
        <v>484</v>
      </c>
      <c r="B53" s="331" t="s">
        <v>492</v>
      </c>
      <c r="C53" s="324">
        <v>203.68447191259239</v>
      </c>
      <c r="D53" s="324">
        <f t="shared" si="0"/>
        <v>162.94757753007391</v>
      </c>
      <c r="E53" s="325">
        <f t="shared" si="1"/>
        <v>135.78964794172828</v>
      </c>
      <c r="R53" s="308"/>
      <c r="S53" s="307"/>
      <c r="T53" s="313"/>
      <c r="U53" s="298"/>
      <c r="W53" s="233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</row>
    <row r="54" spans="1:74" s="95" customFormat="1" ht="18">
      <c r="A54" s="360" t="s">
        <v>493</v>
      </c>
      <c r="B54" s="361"/>
      <c r="C54" s="361"/>
      <c r="D54" s="362"/>
      <c r="E54" s="325">
        <f t="shared" si="1"/>
        <v>0</v>
      </c>
      <c r="R54" s="306"/>
      <c r="S54" s="307"/>
      <c r="T54" s="313"/>
      <c r="U54" s="298"/>
      <c r="W54" s="233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</row>
    <row r="55" spans="1:74" s="95" customFormat="1" ht="15">
      <c r="A55" s="334" t="s">
        <v>494</v>
      </c>
      <c r="B55" s="333" t="s">
        <v>495</v>
      </c>
      <c r="C55" s="324">
        <v>127.31061692969868</v>
      </c>
      <c r="D55" s="324">
        <f t="shared" si="0"/>
        <v>101.84849354375895</v>
      </c>
      <c r="E55" s="325">
        <f t="shared" si="1"/>
        <v>84.873744619799126</v>
      </c>
      <c r="R55" s="306"/>
      <c r="S55" s="307"/>
      <c r="T55" s="314"/>
      <c r="U55" s="298"/>
      <c r="W55" s="233"/>
      <c r="X55" s="233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</row>
    <row r="56" spans="1:74" ht="15">
      <c r="A56" s="332" t="s">
        <v>484</v>
      </c>
      <c r="B56" s="338" t="s">
        <v>496</v>
      </c>
      <c r="C56" s="324">
        <v>28.372637742879959</v>
      </c>
      <c r="D56" s="324">
        <f t="shared" si="0"/>
        <v>22.698110194303968</v>
      </c>
      <c r="E56" s="325">
        <f t="shared" si="1"/>
        <v>18.91509182858664</v>
      </c>
      <c r="R56" s="315"/>
      <c r="S56" s="315"/>
      <c r="T56" s="315"/>
      <c r="U56" s="315"/>
      <c r="W56" s="77"/>
      <c r="X56" s="233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</row>
    <row r="57" spans="1:74" ht="18">
      <c r="A57" s="334" t="s">
        <v>497</v>
      </c>
      <c r="B57" s="327" t="s">
        <v>498</v>
      </c>
      <c r="C57" s="324">
        <v>129.02102416951774</v>
      </c>
      <c r="D57" s="324">
        <f t="shared" si="0"/>
        <v>103.2168193356142</v>
      </c>
      <c r="E57" s="325">
        <f t="shared" si="1"/>
        <v>86.014016113011834</v>
      </c>
      <c r="R57" s="316"/>
      <c r="S57" s="315"/>
      <c r="T57" s="315"/>
      <c r="U57" s="315"/>
      <c r="W57" s="77"/>
      <c r="X57" s="233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</row>
    <row r="58" spans="1:74" ht="15">
      <c r="A58" s="332" t="s">
        <v>497</v>
      </c>
      <c r="B58" s="331" t="s">
        <v>499</v>
      </c>
      <c r="C58" s="324">
        <v>14.079571791193027</v>
      </c>
      <c r="D58" s="324">
        <f t="shared" si="0"/>
        <v>11.263657432954423</v>
      </c>
      <c r="E58" s="325">
        <f t="shared" si="1"/>
        <v>9.3863811941286865</v>
      </c>
      <c r="R58" s="315"/>
      <c r="S58" s="315"/>
      <c r="T58" s="315"/>
      <c r="U58" s="315"/>
      <c r="V58" s="77"/>
      <c r="W58" s="233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</row>
    <row r="59" spans="1:74" ht="15">
      <c r="A59" s="334" t="s">
        <v>497</v>
      </c>
      <c r="B59" s="333" t="s">
        <v>500</v>
      </c>
      <c r="C59" s="324">
        <v>43.207905243545376</v>
      </c>
      <c r="D59" s="324">
        <f t="shared" si="0"/>
        <v>34.566324194836305</v>
      </c>
      <c r="E59" s="325">
        <f t="shared" si="1"/>
        <v>28.805270162363588</v>
      </c>
      <c r="R59" s="315"/>
      <c r="S59" s="315"/>
      <c r="T59" s="315"/>
      <c r="U59" s="315"/>
      <c r="W59" s="77"/>
      <c r="X59" s="233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</row>
    <row r="60" spans="1:74" ht="15">
      <c r="A60" s="332" t="s">
        <v>497</v>
      </c>
      <c r="B60" s="331" t="s">
        <v>501</v>
      </c>
      <c r="C60" s="324">
        <v>43.16262975778546</v>
      </c>
      <c r="D60" s="324">
        <f t="shared" si="0"/>
        <v>34.530103806228368</v>
      </c>
      <c r="E60" s="325">
        <f t="shared" si="1"/>
        <v>28.775086505190309</v>
      </c>
      <c r="R60" s="315"/>
      <c r="S60" s="315"/>
      <c r="T60" s="315"/>
      <c r="U60" s="315"/>
      <c r="W60" s="79"/>
      <c r="X60" s="233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</row>
    <row r="61" spans="1:74" ht="15">
      <c r="A61" s="334" t="s">
        <v>497</v>
      </c>
      <c r="B61" s="333" t="s">
        <v>502</v>
      </c>
      <c r="C61" s="324">
        <v>61.924042600154507</v>
      </c>
      <c r="D61" s="324">
        <f t="shared" si="0"/>
        <v>49.539234080123606</v>
      </c>
      <c r="E61" s="325">
        <f t="shared" si="1"/>
        <v>41.282695066769676</v>
      </c>
      <c r="R61" s="299"/>
      <c r="S61" s="299"/>
      <c r="T61" s="299"/>
      <c r="U61" s="299"/>
      <c r="W61" s="79"/>
      <c r="X61" s="233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77"/>
      <c r="BV61" s="77"/>
    </row>
    <row r="62" spans="1:74" ht="15">
      <c r="A62" s="334" t="s">
        <v>497</v>
      </c>
      <c r="B62" s="333" t="s">
        <v>503</v>
      </c>
      <c r="C62" s="324">
        <v>104.53821322149874</v>
      </c>
      <c r="D62" s="324">
        <f t="shared" si="0"/>
        <v>83.630570577198995</v>
      </c>
      <c r="E62" s="325">
        <f t="shared" si="1"/>
        <v>69.692142147665834</v>
      </c>
      <c r="R62" s="299"/>
      <c r="S62" s="299"/>
      <c r="T62" s="299"/>
      <c r="U62" s="299"/>
      <c r="W62" s="79"/>
      <c r="X62" s="233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</row>
    <row r="63" spans="1:74" ht="15">
      <c r="A63" s="334" t="s">
        <v>504</v>
      </c>
      <c r="B63" s="333" t="s">
        <v>505</v>
      </c>
      <c r="C63" s="324">
        <v>34.343971253659845</v>
      </c>
      <c r="D63" s="324">
        <f t="shared" si="0"/>
        <v>27.475177002927879</v>
      </c>
      <c r="E63" s="325">
        <f t="shared" si="1"/>
        <v>22.895980835773234</v>
      </c>
      <c r="R63" s="299"/>
      <c r="S63" s="299"/>
      <c r="T63" s="299"/>
      <c r="U63" s="299"/>
      <c r="W63" s="79"/>
      <c r="X63" s="233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7"/>
    </row>
    <row r="64" spans="1:74" ht="15">
      <c r="A64" s="332" t="s">
        <v>504</v>
      </c>
      <c r="B64" s="331" t="s">
        <v>506</v>
      </c>
      <c r="C64" s="324">
        <v>54.128131552808739</v>
      </c>
      <c r="D64" s="324">
        <f t="shared" si="0"/>
        <v>43.302505242246994</v>
      </c>
      <c r="E64" s="325">
        <f t="shared" si="1"/>
        <v>36.085421035205833</v>
      </c>
      <c r="R64" s="299"/>
      <c r="S64" s="299"/>
      <c r="T64" s="299"/>
      <c r="U64" s="299"/>
      <c r="W64" s="79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</row>
    <row r="65" spans="1:35" ht="15">
      <c r="A65" s="332" t="s">
        <v>504</v>
      </c>
      <c r="B65" s="331" t="s">
        <v>507</v>
      </c>
      <c r="C65" s="324">
        <v>66.643306478313633</v>
      </c>
      <c r="D65" s="324">
        <f t="shared" si="0"/>
        <v>53.314645182650906</v>
      </c>
      <c r="E65" s="325">
        <f t="shared" si="1"/>
        <v>44.428870985542424</v>
      </c>
      <c r="R65" s="77"/>
      <c r="S65" s="77"/>
      <c r="T65" s="77"/>
      <c r="U65" s="77"/>
      <c r="V65" s="77"/>
      <c r="W65" s="79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</row>
    <row r="66" spans="1:35" ht="15">
      <c r="A66" s="334" t="s">
        <v>504</v>
      </c>
      <c r="B66" s="333" t="s">
        <v>508</v>
      </c>
      <c r="C66" s="324">
        <v>76.316493764485188</v>
      </c>
      <c r="D66" s="324">
        <f t="shared" si="0"/>
        <v>61.053195011588151</v>
      </c>
      <c r="E66" s="325">
        <f t="shared" si="1"/>
        <v>50.877662509656794</v>
      </c>
      <c r="R66" s="77"/>
      <c r="S66" s="77"/>
      <c r="T66" s="77"/>
      <c r="U66" s="77"/>
      <c r="V66" s="77"/>
      <c r="W66" s="79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</row>
    <row r="67" spans="1:35" ht="15">
      <c r="A67" s="334" t="s">
        <v>504</v>
      </c>
      <c r="B67" s="333" t="s">
        <v>509</v>
      </c>
      <c r="C67" s="324">
        <v>154.80749917227681</v>
      </c>
      <c r="D67" s="324">
        <f t="shared" si="0"/>
        <v>123.84599933782145</v>
      </c>
      <c r="E67" s="325">
        <f t="shared" si="1"/>
        <v>103.20499944818455</v>
      </c>
      <c r="R67" s="77"/>
      <c r="S67" s="77"/>
      <c r="T67" s="77"/>
      <c r="U67" s="77"/>
      <c r="V67" s="77"/>
      <c r="W67" s="79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</row>
    <row r="68" spans="1:35" ht="15">
      <c r="A68" s="334" t="s">
        <v>510</v>
      </c>
      <c r="B68" s="333" t="s">
        <v>511</v>
      </c>
      <c r="C68" s="324">
        <v>117.32976492660855</v>
      </c>
      <c r="D68" s="324">
        <f t="shared" si="0"/>
        <v>93.863811941286841</v>
      </c>
      <c r="E68" s="325">
        <f t="shared" si="1"/>
        <v>78.219843284405698</v>
      </c>
      <c r="R68" s="77"/>
      <c r="S68" s="77"/>
      <c r="T68" s="77"/>
      <c r="U68" s="77"/>
      <c r="V68" s="77"/>
      <c r="W68" s="79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</row>
    <row r="69" spans="1:35" ht="15">
      <c r="A69" s="332" t="s">
        <v>512</v>
      </c>
      <c r="B69" s="331" t="s">
        <v>513</v>
      </c>
      <c r="C69" s="324">
        <v>9.0735018209910621</v>
      </c>
      <c r="D69" s="324">
        <f t="shared" si="0"/>
        <v>7.2588014567928498</v>
      </c>
      <c r="E69" s="325">
        <f t="shared" si="1"/>
        <v>6.0490012139940417</v>
      </c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</row>
    <row r="70" spans="1:35" ht="15">
      <c r="A70" s="332" t="s">
        <v>512</v>
      </c>
      <c r="B70" s="331" t="s">
        <v>514</v>
      </c>
      <c r="C70" s="324">
        <v>11.469789725845089</v>
      </c>
      <c r="D70" s="324">
        <f t="shared" si="0"/>
        <v>9.1758317806760719</v>
      </c>
      <c r="E70" s="325">
        <f t="shared" si="1"/>
        <v>7.6465264838967268</v>
      </c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</row>
    <row r="71" spans="1:35" ht="15">
      <c r="A71" s="332" t="s">
        <v>512</v>
      </c>
      <c r="B71" s="331" t="s">
        <v>515</v>
      </c>
      <c r="C71" s="324">
        <v>23.543252595155714</v>
      </c>
      <c r="D71" s="324">
        <f t="shared" si="0"/>
        <v>18.834602076124572</v>
      </c>
      <c r="E71" s="325">
        <f t="shared" si="1"/>
        <v>15.69550173010381</v>
      </c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</row>
    <row r="72" spans="1:35" ht="18">
      <c r="A72" s="360" t="s">
        <v>516</v>
      </c>
      <c r="B72" s="361"/>
      <c r="C72" s="361"/>
      <c r="D72" s="362"/>
      <c r="E72" s="325">
        <f t="shared" si="1"/>
        <v>0</v>
      </c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</row>
    <row r="73" spans="1:35" ht="15">
      <c r="A73" s="334" t="s">
        <v>517</v>
      </c>
      <c r="B73" s="333" t="s">
        <v>518</v>
      </c>
      <c r="C73" s="324">
        <v>70.397858955965134</v>
      </c>
      <c r="D73" s="324">
        <f t="shared" si="0"/>
        <v>56.318287164772109</v>
      </c>
      <c r="E73" s="325">
        <f t="shared" si="1"/>
        <v>46.931905970643427</v>
      </c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</row>
    <row r="74" spans="1:35" ht="15">
      <c r="A74" s="332" t="s">
        <v>517</v>
      </c>
      <c r="B74" s="331" t="s">
        <v>519</v>
      </c>
      <c r="C74" s="324">
        <v>70.397858955965134</v>
      </c>
      <c r="D74" s="324">
        <f t="shared" si="0"/>
        <v>56.318287164772109</v>
      </c>
      <c r="E74" s="325">
        <f t="shared" si="1"/>
        <v>46.931905970643427</v>
      </c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</row>
    <row r="75" spans="1:35" ht="15">
      <c r="A75" s="332" t="s">
        <v>517</v>
      </c>
      <c r="B75" s="331" t="s">
        <v>520</v>
      </c>
      <c r="C75" s="324">
        <v>70.397858955965134</v>
      </c>
      <c r="D75" s="324">
        <f t="shared" si="0"/>
        <v>56.318287164772109</v>
      </c>
      <c r="E75" s="325">
        <f t="shared" si="1"/>
        <v>46.931905970643427</v>
      </c>
      <c r="R75" s="77"/>
      <c r="S75" s="77"/>
      <c r="T75" s="77"/>
      <c r="U75" s="77"/>
      <c r="V75" s="77"/>
      <c r="W75" s="79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</row>
    <row r="76" spans="1:35" ht="15">
      <c r="A76" s="332" t="s">
        <v>517</v>
      </c>
      <c r="B76" s="331" t="s">
        <v>521</v>
      </c>
      <c r="C76" s="324">
        <v>73.839532060478973</v>
      </c>
      <c r="D76" s="324">
        <f t="shared" si="0"/>
        <v>59.071625648383183</v>
      </c>
      <c r="E76" s="325">
        <f t="shared" si="1"/>
        <v>49.226354706985987</v>
      </c>
      <c r="R76" s="77"/>
      <c r="S76" s="77"/>
      <c r="T76" s="77"/>
      <c r="U76" s="77"/>
      <c r="V76" s="77"/>
      <c r="W76" s="79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</row>
    <row r="77" spans="1:35" ht="15">
      <c r="A77" s="332" t="s">
        <v>517</v>
      </c>
      <c r="B77" s="331" t="s">
        <v>522</v>
      </c>
      <c r="C77" s="324">
        <v>73.839532060478973</v>
      </c>
      <c r="D77" s="324">
        <f t="shared" si="0"/>
        <v>59.071625648383183</v>
      </c>
      <c r="E77" s="325">
        <f t="shared" si="1"/>
        <v>49.226354706985987</v>
      </c>
      <c r="R77" s="77"/>
      <c r="S77" s="77"/>
      <c r="T77" s="77"/>
      <c r="U77" s="77"/>
      <c r="V77" s="77"/>
      <c r="W77" s="79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</row>
    <row r="78" spans="1:35" ht="15">
      <c r="A78" s="334" t="s">
        <v>517</v>
      </c>
      <c r="B78" s="333" t="s">
        <v>523</v>
      </c>
      <c r="C78" s="324">
        <v>96.992605672663089</v>
      </c>
      <c r="D78" s="324">
        <f t="shared" ref="D78:D141" si="2">C78*(1-$D$8)</f>
        <v>77.594084538130474</v>
      </c>
      <c r="E78" s="325">
        <f t="shared" ref="E78:E141" si="3">D78/1.2</f>
        <v>64.661737115108735</v>
      </c>
      <c r="R78" s="77"/>
      <c r="S78" s="77"/>
      <c r="T78" s="77"/>
      <c r="U78" s="77"/>
      <c r="V78" s="77"/>
      <c r="W78" s="79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</row>
    <row r="79" spans="1:35" ht="15">
      <c r="A79" s="334" t="s">
        <v>517</v>
      </c>
      <c r="B79" s="333" t="s">
        <v>524</v>
      </c>
      <c r="C79" s="324">
        <v>179.90563955413313</v>
      </c>
      <c r="D79" s="324">
        <f t="shared" si="2"/>
        <v>143.92451164330652</v>
      </c>
      <c r="E79" s="325">
        <f t="shared" si="3"/>
        <v>119.93709303608877</v>
      </c>
      <c r="R79" s="77"/>
      <c r="S79" s="77"/>
      <c r="T79" s="77"/>
      <c r="U79" s="77"/>
      <c r="V79" s="77"/>
      <c r="W79" s="79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</row>
    <row r="80" spans="1:35" ht="15">
      <c r="A80" s="334" t="s">
        <v>525</v>
      </c>
      <c r="B80" s="333" t="s">
        <v>526</v>
      </c>
      <c r="C80" s="324">
        <v>369.77127248648048</v>
      </c>
      <c r="D80" s="324">
        <f t="shared" si="2"/>
        <v>295.81701798918442</v>
      </c>
      <c r="E80" s="325">
        <f t="shared" si="3"/>
        <v>246.51418165765369</v>
      </c>
      <c r="R80" s="77"/>
      <c r="S80" s="77"/>
      <c r="T80" s="77"/>
      <c r="U80" s="77"/>
      <c r="V80" s="77"/>
      <c r="W80" s="79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</row>
    <row r="81" spans="1:35" ht="15">
      <c r="A81" s="332" t="s">
        <v>525</v>
      </c>
      <c r="B81" s="331" t="s">
        <v>527</v>
      </c>
      <c r="C81" s="324">
        <v>738.29225445834447</v>
      </c>
      <c r="D81" s="324">
        <f t="shared" si="2"/>
        <v>590.63380356667562</v>
      </c>
      <c r="E81" s="325">
        <f t="shared" si="3"/>
        <v>492.19483630556306</v>
      </c>
      <c r="R81" s="77"/>
      <c r="S81" s="77"/>
      <c r="T81" s="77"/>
      <c r="U81" s="77"/>
      <c r="V81" s="77"/>
      <c r="W81" s="79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</row>
    <row r="82" spans="1:35" ht="15">
      <c r="A82" s="334" t="s">
        <v>525</v>
      </c>
      <c r="B82" s="333" t="s">
        <v>528</v>
      </c>
      <c r="C82" s="324">
        <v>914.91143361659874</v>
      </c>
      <c r="D82" s="324">
        <f t="shared" si="2"/>
        <v>731.92914689327904</v>
      </c>
      <c r="E82" s="325">
        <f t="shared" si="3"/>
        <v>609.94095574439928</v>
      </c>
      <c r="R82" s="77"/>
      <c r="S82" s="77"/>
      <c r="T82" s="77"/>
      <c r="U82" s="77"/>
      <c r="V82" s="77"/>
      <c r="W82" s="79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</row>
    <row r="83" spans="1:35" ht="15">
      <c r="A83" s="334" t="s">
        <v>525</v>
      </c>
      <c r="B83" s="333" t="s">
        <v>529</v>
      </c>
      <c r="C83" s="324">
        <v>1376.5180167751905</v>
      </c>
      <c r="D83" s="324">
        <f t="shared" si="2"/>
        <v>1101.2144134201524</v>
      </c>
      <c r="E83" s="325">
        <f t="shared" si="3"/>
        <v>917.67867785012697</v>
      </c>
      <c r="R83" s="77"/>
      <c r="S83" s="77"/>
      <c r="T83" s="77"/>
      <c r="U83" s="77"/>
      <c r="V83" s="77"/>
      <c r="W83" s="79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</row>
    <row r="84" spans="1:35" ht="15">
      <c r="A84" s="334" t="s">
        <v>525</v>
      </c>
      <c r="B84" s="333" t="s">
        <v>530</v>
      </c>
      <c r="C84" s="324">
        <v>2064.5345436486041</v>
      </c>
      <c r="D84" s="324">
        <f t="shared" si="2"/>
        <v>1651.6276349188834</v>
      </c>
      <c r="E84" s="325">
        <f t="shared" si="3"/>
        <v>1376.3563624324029</v>
      </c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</row>
    <row r="85" spans="1:35" ht="18">
      <c r="A85" s="360" t="s">
        <v>531</v>
      </c>
      <c r="B85" s="361"/>
      <c r="C85" s="361"/>
      <c r="D85" s="362"/>
      <c r="E85" s="325">
        <f t="shared" si="3"/>
        <v>0</v>
      </c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</row>
    <row r="86" spans="1:35" ht="15">
      <c r="A86" s="334" t="s">
        <v>532</v>
      </c>
      <c r="B86" s="333" t="s">
        <v>533</v>
      </c>
      <c r="C86" s="324">
        <v>413.98634256704571</v>
      </c>
      <c r="D86" s="324">
        <f t="shared" si="2"/>
        <v>331.1890740536366</v>
      </c>
      <c r="E86" s="325">
        <f t="shared" si="3"/>
        <v>275.9908950446972</v>
      </c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</row>
    <row r="87" spans="1:35" ht="15">
      <c r="A87" s="334" t="s">
        <v>532</v>
      </c>
      <c r="B87" s="333" t="s">
        <v>534</v>
      </c>
      <c r="C87" s="324">
        <v>413.96548394216978</v>
      </c>
      <c r="D87" s="324">
        <f t="shared" si="2"/>
        <v>331.17238715373583</v>
      </c>
      <c r="E87" s="325">
        <f t="shared" si="3"/>
        <v>275.97698929477986</v>
      </c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</row>
    <row r="88" spans="1:35" ht="15">
      <c r="A88" s="334" t="s">
        <v>532</v>
      </c>
      <c r="B88" s="333" t="s">
        <v>535</v>
      </c>
      <c r="C88" s="324">
        <v>413.98634256704571</v>
      </c>
      <c r="D88" s="324">
        <f t="shared" si="2"/>
        <v>331.1890740536366</v>
      </c>
      <c r="E88" s="325">
        <f t="shared" si="3"/>
        <v>275.9908950446972</v>
      </c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</row>
    <row r="89" spans="1:35" ht="15">
      <c r="A89" s="334" t="s">
        <v>532</v>
      </c>
      <c r="B89" s="333" t="s">
        <v>536</v>
      </c>
      <c r="C89" s="324">
        <v>439.19399072950006</v>
      </c>
      <c r="D89" s="324">
        <f t="shared" si="2"/>
        <v>351.35519258360006</v>
      </c>
      <c r="E89" s="325">
        <f t="shared" si="3"/>
        <v>292.79599381966671</v>
      </c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</row>
    <row r="90" spans="1:35" ht="15">
      <c r="A90" s="334" t="s">
        <v>532</v>
      </c>
      <c r="B90" s="333" t="s">
        <v>537</v>
      </c>
      <c r="C90" s="324">
        <v>439.66852444542548</v>
      </c>
      <c r="D90" s="324">
        <f t="shared" si="2"/>
        <v>351.73481955634043</v>
      </c>
      <c r="E90" s="325">
        <f t="shared" si="3"/>
        <v>293.11234963028369</v>
      </c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</row>
    <row r="91" spans="1:35" ht="15">
      <c r="A91" s="334" t="s">
        <v>532</v>
      </c>
      <c r="B91" s="333" t="s">
        <v>538</v>
      </c>
      <c r="C91" s="324">
        <v>439.66852444542548</v>
      </c>
      <c r="D91" s="324">
        <f t="shared" si="2"/>
        <v>351.73481955634043</v>
      </c>
      <c r="E91" s="325">
        <f t="shared" si="3"/>
        <v>293.11234963028369</v>
      </c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</row>
    <row r="92" spans="1:35" ht="15">
      <c r="A92" s="332" t="s">
        <v>532</v>
      </c>
      <c r="B92" s="331" t="s">
        <v>539</v>
      </c>
      <c r="C92" s="324">
        <v>322.26575433175145</v>
      </c>
      <c r="D92" s="324">
        <f t="shared" si="2"/>
        <v>257.8126034654012</v>
      </c>
      <c r="E92" s="325">
        <f t="shared" si="3"/>
        <v>214.84383622116766</v>
      </c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</row>
    <row r="93" spans="1:35" ht="15">
      <c r="A93" s="332" t="s">
        <v>532</v>
      </c>
      <c r="B93" s="331" t="s">
        <v>540</v>
      </c>
      <c r="C93" s="324">
        <v>346.81022092094759</v>
      </c>
      <c r="D93" s="324">
        <f t="shared" si="2"/>
        <v>277.44817673675806</v>
      </c>
      <c r="E93" s="325">
        <f t="shared" si="3"/>
        <v>231.2068139472984</v>
      </c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</row>
    <row r="94" spans="1:35" ht="15">
      <c r="A94" s="332" t="s">
        <v>532</v>
      </c>
      <c r="B94" s="331" t="s">
        <v>541</v>
      </c>
      <c r="C94" s="324">
        <v>294.73236949564063</v>
      </c>
      <c r="D94" s="324">
        <f t="shared" si="2"/>
        <v>235.78589559651252</v>
      </c>
      <c r="E94" s="325">
        <f t="shared" si="3"/>
        <v>196.4882463304271</v>
      </c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</row>
    <row r="95" spans="1:35" ht="15">
      <c r="A95" s="334" t="s">
        <v>532</v>
      </c>
      <c r="B95" s="333" t="s">
        <v>542</v>
      </c>
      <c r="C95" s="324">
        <v>477.57907515726743</v>
      </c>
      <c r="D95" s="324">
        <f t="shared" si="2"/>
        <v>382.06326012581394</v>
      </c>
      <c r="E95" s="325">
        <f t="shared" si="3"/>
        <v>318.38605010484497</v>
      </c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</row>
    <row r="96" spans="1:35" ht="15">
      <c r="A96" s="334" t="s">
        <v>532</v>
      </c>
      <c r="B96" s="333" t="s">
        <v>543</v>
      </c>
      <c r="C96" s="324">
        <v>477.57907515726743</v>
      </c>
      <c r="D96" s="324">
        <f t="shared" si="2"/>
        <v>382.06326012581394</v>
      </c>
      <c r="E96" s="325">
        <f t="shared" si="3"/>
        <v>318.38605010484497</v>
      </c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</row>
    <row r="97" spans="1:35" ht="15">
      <c r="A97" s="334" t="s">
        <v>532</v>
      </c>
      <c r="B97" s="333" t="s">
        <v>544</v>
      </c>
      <c r="C97" s="324">
        <v>477.57907515726743</v>
      </c>
      <c r="D97" s="324">
        <f t="shared" si="2"/>
        <v>382.06326012581394</v>
      </c>
      <c r="E97" s="325">
        <f t="shared" si="3"/>
        <v>318.38605010484497</v>
      </c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</row>
    <row r="98" spans="1:35" ht="18">
      <c r="A98" s="360" t="s">
        <v>545</v>
      </c>
      <c r="B98" s="361"/>
      <c r="C98" s="361"/>
      <c r="D98" s="362"/>
      <c r="E98" s="325">
        <f t="shared" si="3"/>
        <v>0</v>
      </c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</row>
    <row r="99" spans="1:35" ht="15">
      <c r="A99" s="334" t="s">
        <v>546</v>
      </c>
      <c r="B99" s="333" t="s">
        <v>547</v>
      </c>
      <c r="C99" s="324">
        <v>2719.2867785012691</v>
      </c>
      <c r="D99" s="324">
        <f t="shared" si="2"/>
        <v>2175.4294228010153</v>
      </c>
      <c r="E99" s="325">
        <f t="shared" si="3"/>
        <v>1812.8578523341796</v>
      </c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</row>
    <row r="100" spans="1:35" ht="15">
      <c r="A100" s="334" t="s">
        <v>546</v>
      </c>
      <c r="B100" s="333" t="s">
        <v>548</v>
      </c>
      <c r="C100" s="324">
        <v>2352.4982893720339</v>
      </c>
      <c r="D100" s="324">
        <f t="shared" si="2"/>
        <v>1881.9986314976272</v>
      </c>
      <c r="E100" s="325">
        <f t="shared" si="3"/>
        <v>1568.3321929146894</v>
      </c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</row>
    <row r="101" spans="1:35" ht="15">
      <c r="A101" s="334" t="s">
        <v>546</v>
      </c>
      <c r="B101" s="333" t="s">
        <v>549</v>
      </c>
      <c r="C101" s="324">
        <v>2459.5812548283852</v>
      </c>
      <c r="D101" s="324">
        <f t="shared" si="2"/>
        <v>1967.6650038627083</v>
      </c>
      <c r="E101" s="325">
        <f t="shared" si="3"/>
        <v>1639.720836552257</v>
      </c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</row>
    <row r="102" spans="1:35" ht="15">
      <c r="A102" s="334" t="s">
        <v>546</v>
      </c>
      <c r="B102" s="333" t="s">
        <v>550</v>
      </c>
      <c r="C102" s="324">
        <v>2545.2789151307807</v>
      </c>
      <c r="D102" s="324">
        <f t="shared" si="2"/>
        <v>2036.2231321046247</v>
      </c>
      <c r="E102" s="325">
        <f t="shared" si="3"/>
        <v>1696.8526100871873</v>
      </c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</row>
    <row r="103" spans="1:35" ht="15">
      <c r="A103" s="334" t="s">
        <v>546</v>
      </c>
      <c r="B103" s="333" t="s">
        <v>551</v>
      </c>
      <c r="C103" s="324">
        <v>3029.4075984990623</v>
      </c>
      <c r="D103" s="324">
        <f t="shared" si="2"/>
        <v>2423.5260787992497</v>
      </c>
      <c r="E103" s="325">
        <f t="shared" si="3"/>
        <v>2019.6050656660416</v>
      </c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</row>
    <row r="104" spans="1:35" ht="15">
      <c r="A104" s="334" t="s">
        <v>546</v>
      </c>
      <c r="B104" s="333" t="s">
        <v>552</v>
      </c>
      <c r="C104" s="324">
        <v>3271.8526100871873</v>
      </c>
      <c r="D104" s="324">
        <f t="shared" si="2"/>
        <v>2617.4820880697498</v>
      </c>
      <c r="E104" s="325">
        <f t="shared" si="3"/>
        <v>2181.2350733914582</v>
      </c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</row>
    <row r="105" spans="1:35" ht="15">
      <c r="A105" s="334" t="s">
        <v>546</v>
      </c>
      <c r="B105" s="333" t="s">
        <v>553</v>
      </c>
      <c r="C105" s="324">
        <v>3459.6897417503587</v>
      </c>
      <c r="D105" s="324">
        <f t="shared" si="2"/>
        <v>2767.7517934002872</v>
      </c>
      <c r="E105" s="325">
        <f t="shared" si="3"/>
        <v>2306.4598278335729</v>
      </c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</row>
    <row r="106" spans="1:35" ht="15">
      <c r="A106" s="334" t="s">
        <v>546</v>
      </c>
      <c r="B106" s="333" t="s">
        <v>554</v>
      </c>
      <c r="C106" s="324">
        <v>2144.6639940403934</v>
      </c>
      <c r="D106" s="324">
        <f t="shared" si="2"/>
        <v>1715.7311952323148</v>
      </c>
      <c r="E106" s="325">
        <f t="shared" si="3"/>
        <v>1429.7759960269291</v>
      </c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</row>
    <row r="107" spans="1:35" ht="15">
      <c r="A107" s="334" t="s">
        <v>546</v>
      </c>
      <c r="B107" s="331" t="s">
        <v>555</v>
      </c>
      <c r="C107" s="324">
        <v>2147.9168965897807</v>
      </c>
      <c r="D107" s="324">
        <f t="shared" si="2"/>
        <v>1718.3335172718246</v>
      </c>
      <c r="E107" s="325">
        <f t="shared" si="3"/>
        <v>1431.9445977265204</v>
      </c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</row>
    <row r="108" spans="1:35" ht="15">
      <c r="A108" s="334" t="s">
        <v>546</v>
      </c>
      <c r="B108" s="333" t="s">
        <v>556</v>
      </c>
      <c r="C108" s="324">
        <v>3054.4640216311664</v>
      </c>
      <c r="D108" s="324">
        <f t="shared" si="2"/>
        <v>2443.5712173049333</v>
      </c>
      <c r="E108" s="325">
        <f t="shared" si="3"/>
        <v>2036.3093477541111</v>
      </c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</row>
    <row r="109" spans="1:35" ht="15">
      <c r="A109" s="334" t="s">
        <v>546</v>
      </c>
      <c r="B109" s="333" t="s">
        <v>557</v>
      </c>
      <c r="C109" s="324">
        <v>2937.2437644851561</v>
      </c>
      <c r="D109" s="324">
        <f t="shared" si="2"/>
        <v>2349.7950115881249</v>
      </c>
      <c r="E109" s="325">
        <f t="shared" si="3"/>
        <v>1958.1625096567709</v>
      </c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</row>
    <row r="110" spans="1:35" ht="15">
      <c r="A110" s="334" t="s">
        <v>558</v>
      </c>
      <c r="B110" s="333" t="s">
        <v>559</v>
      </c>
      <c r="C110" s="324">
        <v>5043.6154949784786</v>
      </c>
      <c r="D110" s="324">
        <f t="shared" si="2"/>
        <v>4034.892395982783</v>
      </c>
      <c r="E110" s="325">
        <f t="shared" si="3"/>
        <v>3362.4103299856524</v>
      </c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</row>
    <row r="111" spans="1:35" ht="15">
      <c r="A111" s="334" t="s">
        <v>558</v>
      </c>
      <c r="B111" s="333" t="s">
        <v>560</v>
      </c>
      <c r="C111" s="324">
        <v>6925.725658770295</v>
      </c>
      <c r="D111" s="324">
        <f t="shared" si="2"/>
        <v>5540.5805270162364</v>
      </c>
      <c r="E111" s="325">
        <f t="shared" si="3"/>
        <v>4617.1504391801973</v>
      </c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</row>
    <row r="112" spans="1:35" ht="15">
      <c r="A112" s="334" t="s">
        <v>558</v>
      </c>
      <c r="B112" s="333" t="s">
        <v>561</v>
      </c>
      <c r="C112" s="324">
        <v>6587.6804160688671</v>
      </c>
      <c r="D112" s="324">
        <f t="shared" si="2"/>
        <v>5270.144332855094</v>
      </c>
      <c r="E112" s="325">
        <f t="shared" si="3"/>
        <v>4391.7869440459117</v>
      </c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</row>
    <row r="113" spans="1:35" ht="18">
      <c r="A113" s="360" t="s">
        <v>562</v>
      </c>
      <c r="B113" s="361"/>
      <c r="C113" s="361"/>
      <c r="D113" s="362"/>
      <c r="E113" s="325">
        <f t="shared" si="3"/>
        <v>0</v>
      </c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</row>
    <row r="114" spans="1:35" ht="15">
      <c r="A114" s="334" t="s">
        <v>563</v>
      </c>
      <c r="B114" s="333" t="s">
        <v>564</v>
      </c>
      <c r="C114" s="324">
        <v>247.18356969429425</v>
      </c>
      <c r="D114" s="324">
        <f t="shared" si="2"/>
        <v>197.7468557554354</v>
      </c>
      <c r="E114" s="325">
        <f t="shared" si="3"/>
        <v>164.78904646286284</v>
      </c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</row>
    <row r="115" spans="1:35" ht="15">
      <c r="A115" s="334" t="s">
        <v>563</v>
      </c>
      <c r="B115" s="333" t="s">
        <v>565</v>
      </c>
      <c r="C115" s="324">
        <v>279.18070025383514</v>
      </c>
      <c r="D115" s="324">
        <f t="shared" si="2"/>
        <v>223.34456020306811</v>
      </c>
      <c r="E115" s="325">
        <f t="shared" si="3"/>
        <v>186.12046683589011</v>
      </c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</row>
    <row r="116" spans="1:35" ht="15">
      <c r="A116" s="334" t="s">
        <v>566</v>
      </c>
      <c r="B116" s="333" t="s">
        <v>567</v>
      </c>
      <c r="C116" s="324">
        <v>1843.3561884482306</v>
      </c>
      <c r="D116" s="324">
        <f t="shared" si="2"/>
        <v>1474.6849507585846</v>
      </c>
      <c r="E116" s="325">
        <f t="shared" si="3"/>
        <v>1228.9041256321539</v>
      </c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</row>
    <row r="117" spans="1:35" ht="15">
      <c r="A117" s="334" t="s">
        <v>568</v>
      </c>
      <c r="B117" s="333" t="s">
        <v>569</v>
      </c>
      <c r="C117" s="324">
        <v>62.654094470808971</v>
      </c>
      <c r="D117" s="324">
        <f t="shared" si="2"/>
        <v>50.123275576647181</v>
      </c>
      <c r="E117" s="325">
        <f t="shared" si="3"/>
        <v>41.769396313872655</v>
      </c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</row>
    <row r="118" spans="1:35" ht="15">
      <c r="A118" s="334" t="s">
        <v>568</v>
      </c>
      <c r="B118" s="333" t="s">
        <v>570</v>
      </c>
      <c r="C118" s="324">
        <v>111.15039730714051</v>
      </c>
      <c r="D118" s="324">
        <f t="shared" si="2"/>
        <v>88.920317845712418</v>
      </c>
      <c r="E118" s="325">
        <f t="shared" si="3"/>
        <v>74.100264871427015</v>
      </c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</row>
    <row r="119" spans="1:35" ht="15">
      <c r="A119" s="334" t="s">
        <v>568</v>
      </c>
      <c r="B119" s="333" t="s">
        <v>571</v>
      </c>
      <c r="C119" s="324">
        <v>111.15039730714051</v>
      </c>
      <c r="D119" s="324">
        <f t="shared" si="2"/>
        <v>88.920317845712418</v>
      </c>
      <c r="E119" s="325">
        <f t="shared" si="3"/>
        <v>74.100264871427015</v>
      </c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</row>
    <row r="120" spans="1:35" ht="15">
      <c r="A120" s="334" t="s">
        <v>568</v>
      </c>
      <c r="B120" s="333" t="s">
        <v>572</v>
      </c>
      <c r="C120" s="324">
        <v>87.183837324798574</v>
      </c>
      <c r="D120" s="324">
        <f t="shared" si="2"/>
        <v>69.747069859838859</v>
      </c>
      <c r="E120" s="325">
        <f t="shared" si="3"/>
        <v>58.122558216532383</v>
      </c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</row>
    <row r="121" spans="1:35" ht="15">
      <c r="A121" s="334" t="s">
        <v>568</v>
      </c>
      <c r="B121" s="333" t="s">
        <v>573</v>
      </c>
      <c r="C121" s="324">
        <v>87.183837324798574</v>
      </c>
      <c r="D121" s="324">
        <f t="shared" si="2"/>
        <v>69.747069859838859</v>
      </c>
      <c r="E121" s="325">
        <f t="shared" si="3"/>
        <v>58.122558216532383</v>
      </c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</row>
    <row r="122" spans="1:35" ht="15">
      <c r="A122" s="334" t="s">
        <v>574</v>
      </c>
      <c r="B122" s="333" t="s">
        <v>575</v>
      </c>
      <c r="C122" s="324">
        <v>8357.5295221278029</v>
      </c>
      <c r="D122" s="324">
        <f t="shared" si="2"/>
        <v>6686.0236177022425</v>
      </c>
      <c r="E122" s="325">
        <f t="shared" si="3"/>
        <v>5571.6863480852026</v>
      </c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</row>
    <row r="123" spans="1:35" ht="15">
      <c r="A123" s="334" t="s">
        <v>574</v>
      </c>
      <c r="B123" s="333" t="s">
        <v>576</v>
      </c>
      <c r="C123" s="324">
        <v>4846.5014899017769</v>
      </c>
      <c r="D123" s="324">
        <f t="shared" si="2"/>
        <v>3877.2011919214219</v>
      </c>
      <c r="E123" s="325">
        <f t="shared" si="3"/>
        <v>3231.0009932678518</v>
      </c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</row>
    <row r="124" spans="1:35" ht="15">
      <c r="A124" s="334" t="s">
        <v>577</v>
      </c>
      <c r="B124" s="333" t="s">
        <v>578</v>
      </c>
      <c r="C124" s="324">
        <v>1014.0399624765481</v>
      </c>
      <c r="D124" s="324">
        <f t="shared" si="2"/>
        <v>811.23196998123854</v>
      </c>
      <c r="E124" s="325">
        <f t="shared" si="3"/>
        <v>676.02664165103215</v>
      </c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</row>
    <row r="125" spans="1:35" ht="15">
      <c r="A125" s="334" t="s">
        <v>577</v>
      </c>
      <c r="B125" s="333" t="s">
        <v>579</v>
      </c>
      <c r="C125" s="324">
        <v>884.8301677519039</v>
      </c>
      <c r="D125" s="324">
        <f t="shared" si="2"/>
        <v>707.86413420152314</v>
      </c>
      <c r="E125" s="325">
        <f t="shared" si="3"/>
        <v>589.8867785012693</v>
      </c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</row>
    <row r="126" spans="1:35" ht="15">
      <c r="A126" s="332" t="s">
        <v>580</v>
      </c>
      <c r="B126" s="331" t="s">
        <v>581</v>
      </c>
      <c r="C126" s="324">
        <v>3297.4357134974071</v>
      </c>
      <c r="D126" s="324">
        <f t="shared" si="2"/>
        <v>2637.9485707979256</v>
      </c>
      <c r="E126" s="325">
        <f t="shared" si="3"/>
        <v>2198.2904756649382</v>
      </c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</row>
    <row r="127" spans="1:35" ht="15">
      <c r="A127" s="334" t="s">
        <v>580</v>
      </c>
      <c r="B127" s="333" t="s">
        <v>582</v>
      </c>
      <c r="C127" s="324">
        <v>5362.9459193245793</v>
      </c>
      <c r="D127" s="324">
        <f t="shared" si="2"/>
        <v>4290.3567354596635</v>
      </c>
      <c r="E127" s="325">
        <f t="shared" si="3"/>
        <v>3575.2972795497199</v>
      </c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</row>
    <row r="128" spans="1:35" ht="15">
      <c r="A128" s="334" t="s">
        <v>580</v>
      </c>
      <c r="B128" s="333" t="s">
        <v>583</v>
      </c>
      <c r="C128" s="324">
        <v>438.55258801456796</v>
      </c>
      <c r="D128" s="324">
        <f t="shared" si="2"/>
        <v>350.84207041165439</v>
      </c>
      <c r="E128" s="325">
        <f t="shared" si="3"/>
        <v>292.36839200971201</v>
      </c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</row>
    <row r="129" spans="1:35" ht="15">
      <c r="A129" s="334" t="s">
        <v>580</v>
      </c>
      <c r="B129" s="333" t="s">
        <v>584</v>
      </c>
      <c r="C129" s="324">
        <v>5222.7978617150438</v>
      </c>
      <c r="D129" s="324">
        <f t="shared" si="2"/>
        <v>4178.2382893720351</v>
      </c>
      <c r="E129" s="325">
        <f t="shared" si="3"/>
        <v>3481.8652411433627</v>
      </c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</row>
    <row r="130" spans="1:35" ht="15">
      <c r="A130" s="334" t="s">
        <v>585</v>
      </c>
      <c r="B130" s="333" t="s">
        <v>586</v>
      </c>
      <c r="C130" s="324">
        <v>46.066273038295989</v>
      </c>
      <c r="D130" s="324">
        <f t="shared" si="2"/>
        <v>36.853018430636794</v>
      </c>
      <c r="E130" s="325">
        <f t="shared" si="3"/>
        <v>30.710848692197331</v>
      </c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</row>
    <row r="131" spans="1:35" ht="15">
      <c r="A131" s="332" t="s">
        <v>587</v>
      </c>
      <c r="B131" s="333" t="s">
        <v>588</v>
      </c>
      <c r="C131" s="324">
        <v>179.77579461428101</v>
      </c>
      <c r="D131" s="324">
        <f t="shared" si="2"/>
        <v>143.82063569142483</v>
      </c>
      <c r="E131" s="325">
        <f t="shared" si="3"/>
        <v>119.85052974285402</v>
      </c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</row>
    <row r="132" spans="1:35" ht="15">
      <c r="A132" s="332" t="s">
        <v>587</v>
      </c>
      <c r="B132" s="331" t="s">
        <v>589</v>
      </c>
      <c r="C132" s="324">
        <v>425.8288268403046</v>
      </c>
      <c r="D132" s="324">
        <f t="shared" si="2"/>
        <v>340.66306147224373</v>
      </c>
      <c r="E132" s="325">
        <f t="shared" si="3"/>
        <v>283.88588456020312</v>
      </c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</row>
    <row r="133" spans="1:35" ht="18">
      <c r="A133" s="360" t="s">
        <v>590</v>
      </c>
      <c r="B133" s="361"/>
      <c r="C133" s="361"/>
      <c r="D133" s="362"/>
      <c r="E133" s="325">
        <f t="shared" si="3"/>
        <v>0</v>
      </c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</row>
    <row r="134" spans="1:35" ht="15">
      <c r="A134" s="339" t="s">
        <v>591</v>
      </c>
      <c r="B134" s="331" t="s">
        <v>592</v>
      </c>
      <c r="C134" s="324">
        <v>3.3202022890604206</v>
      </c>
      <c r="D134" s="324">
        <f t="shared" si="2"/>
        <v>2.6561618312483368</v>
      </c>
      <c r="E134" s="325">
        <f t="shared" si="3"/>
        <v>2.2134681927069475</v>
      </c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</row>
    <row r="135" spans="1:35" ht="15">
      <c r="A135" s="332" t="s">
        <v>593</v>
      </c>
      <c r="B135" s="331" t="s">
        <v>144</v>
      </c>
      <c r="C135" s="324">
        <v>18.147003641982124</v>
      </c>
      <c r="D135" s="324">
        <f t="shared" si="2"/>
        <v>14.5176029135857</v>
      </c>
      <c r="E135" s="325">
        <f t="shared" si="3"/>
        <v>12.098002427988083</v>
      </c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</row>
    <row r="136" spans="1:35" ht="15">
      <c r="A136" s="332" t="s">
        <v>594</v>
      </c>
      <c r="B136" s="331" t="s">
        <v>595</v>
      </c>
      <c r="C136" s="324">
        <v>109.50778059816798</v>
      </c>
      <c r="D136" s="324">
        <f t="shared" si="2"/>
        <v>87.606224478534386</v>
      </c>
      <c r="E136" s="325">
        <f t="shared" si="3"/>
        <v>73.005187065445327</v>
      </c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</row>
    <row r="137" spans="1:35" ht="15">
      <c r="A137" s="332" t="s">
        <v>594</v>
      </c>
      <c r="B137" s="331" t="s">
        <v>596</v>
      </c>
      <c r="C137" s="324">
        <v>83.225913254607676</v>
      </c>
      <c r="D137" s="324">
        <f t="shared" si="2"/>
        <v>66.580730603686149</v>
      </c>
      <c r="E137" s="325">
        <f t="shared" si="3"/>
        <v>55.483942169738462</v>
      </c>
    </row>
    <row r="138" spans="1:35" ht="15">
      <c r="A138" s="334" t="s">
        <v>594</v>
      </c>
      <c r="B138" s="333" t="s">
        <v>597</v>
      </c>
      <c r="C138" s="324">
        <v>142.19017833377697</v>
      </c>
      <c r="D138" s="324">
        <f t="shared" si="2"/>
        <v>113.75214266702159</v>
      </c>
      <c r="E138" s="325">
        <f t="shared" si="3"/>
        <v>94.793452222517999</v>
      </c>
    </row>
    <row r="139" spans="1:35" ht="15">
      <c r="A139" s="334" t="s">
        <v>594</v>
      </c>
      <c r="B139" s="333" t="s">
        <v>598</v>
      </c>
      <c r="C139" s="324">
        <v>121.51713387043374</v>
      </c>
      <c r="D139" s="324">
        <f t="shared" si="2"/>
        <v>97.213707096346994</v>
      </c>
      <c r="E139" s="325">
        <f t="shared" si="3"/>
        <v>81.011422580289164</v>
      </c>
    </row>
    <row r="140" spans="1:35" ht="15">
      <c r="A140" s="332" t="s">
        <v>599</v>
      </c>
      <c r="B140" s="331" t="s">
        <v>600</v>
      </c>
      <c r="C140" s="324">
        <v>53.726909768432265</v>
      </c>
      <c r="D140" s="324">
        <f t="shared" si="2"/>
        <v>42.981527814745817</v>
      </c>
      <c r="E140" s="325">
        <f t="shared" si="3"/>
        <v>35.817939845621517</v>
      </c>
    </row>
    <row r="141" spans="1:35" ht="15">
      <c r="A141" s="332" t="s">
        <v>599</v>
      </c>
      <c r="B141" s="331" t="s">
        <v>601</v>
      </c>
      <c r="C141" s="324">
        <v>73.526652687341354</v>
      </c>
      <c r="D141" s="324">
        <f t="shared" si="2"/>
        <v>58.821322149873083</v>
      </c>
      <c r="E141" s="325">
        <f t="shared" si="3"/>
        <v>49.017768458227572</v>
      </c>
    </row>
    <row r="142" spans="1:35" ht="15">
      <c r="A142" s="332" t="s">
        <v>599</v>
      </c>
      <c r="B142" s="331" t="s">
        <v>602</v>
      </c>
      <c r="C142" s="324">
        <v>36.60688665710186</v>
      </c>
      <c r="D142" s="324">
        <f t="shared" ref="D142:D205" si="4">C142*(1-$D$8)</f>
        <v>29.285509325681488</v>
      </c>
      <c r="E142" s="325">
        <f t="shared" ref="E142:E205" si="5">D142/1.2</f>
        <v>24.404591104734575</v>
      </c>
    </row>
    <row r="143" spans="1:35" ht="15">
      <c r="A143" s="332" t="s">
        <v>599</v>
      </c>
      <c r="B143" s="331" t="s">
        <v>603</v>
      </c>
      <c r="C143" s="324">
        <v>36.60688665710186</v>
      </c>
      <c r="D143" s="324">
        <f t="shared" si="4"/>
        <v>29.285509325681488</v>
      </c>
      <c r="E143" s="325">
        <f t="shared" si="5"/>
        <v>24.404591104734575</v>
      </c>
    </row>
    <row r="144" spans="1:35" ht="15">
      <c r="A144" s="332" t="s">
        <v>599</v>
      </c>
      <c r="B144" s="331" t="s">
        <v>604</v>
      </c>
      <c r="C144" s="324">
        <v>92.925173821873969</v>
      </c>
      <c r="D144" s="324">
        <f t="shared" si="4"/>
        <v>74.340139057499172</v>
      </c>
      <c r="E144" s="325">
        <f t="shared" si="5"/>
        <v>61.95011588124931</v>
      </c>
    </row>
    <row r="145" spans="1:5" ht="15">
      <c r="A145" s="332" t="s">
        <v>599</v>
      </c>
      <c r="B145" s="333" t="s">
        <v>605</v>
      </c>
      <c r="C145" s="324">
        <v>66.28349519920539</v>
      </c>
      <c r="D145" s="324">
        <f t="shared" si="4"/>
        <v>53.026796159364316</v>
      </c>
      <c r="E145" s="325">
        <f t="shared" si="5"/>
        <v>44.188996799470267</v>
      </c>
    </row>
    <row r="146" spans="1:5" ht="15">
      <c r="A146" s="332" t="s">
        <v>599</v>
      </c>
      <c r="B146" s="333" t="s">
        <v>606</v>
      </c>
      <c r="C146" s="324">
        <v>103.42933191376099</v>
      </c>
      <c r="D146" s="324">
        <f t="shared" si="4"/>
        <v>82.743465531008795</v>
      </c>
      <c r="E146" s="325">
        <f t="shared" si="5"/>
        <v>68.952887942507331</v>
      </c>
    </row>
    <row r="147" spans="1:5" ht="15">
      <c r="A147" s="332" t="s">
        <v>599</v>
      </c>
      <c r="B147" s="333" t="s">
        <v>607</v>
      </c>
      <c r="C147" s="324">
        <v>92.064755545745498</v>
      </c>
      <c r="D147" s="324">
        <f t="shared" si="4"/>
        <v>73.651804436596407</v>
      </c>
      <c r="E147" s="325">
        <f t="shared" si="5"/>
        <v>61.376503697163677</v>
      </c>
    </row>
    <row r="148" spans="1:5" ht="15">
      <c r="A148" s="332" t="s">
        <v>599</v>
      </c>
      <c r="B148" s="333" t="s">
        <v>608</v>
      </c>
      <c r="C148" s="324">
        <v>99.255766471691871</v>
      </c>
      <c r="D148" s="324">
        <f t="shared" si="4"/>
        <v>79.404613177353497</v>
      </c>
      <c r="E148" s="325">
        <f t="shared" si="5"/>
        <v>66.170510981127919</v>
      </c>
    </row>
    <row r="149" spans="1:5" ht="15">
      <c r="A149" s="332" t="s">
        <v>599</v>
      </c>
      <c r="B149" s="333" t="s">
        <v>609</v>
      </c>
      <c r="C149" s="324">
        <v>112.93380973402499</v>
      </c>
      <c r="D149" s="324">
        <f t="shared" si="4"/>
        <v>90.347047787219992</v>
      </c>
      <c r="E149" s="325">
        <f t="shared" si="5"/>
        <v>75.289206489349993</v>
      </c>
    </row>
    <row r="150" spans="1:5" ht="15">
      <c r="A150" s="332" t="s">
        <v>599</v>
      </c>
      <c r="B150" s="333" t="s">
        <v>610</v>
      </c>
      <c r="C150" s="324">
        <v>111.21818783798696</v>
      </c>
      <c r="D150" s="324">
        <f t="shared" si="4"/>
        <v>88.974550270389571</v>
      </c>
      <c r="E150" s="325">
        <f t="shared" si="5"/>
        <v>74.145458558657978</v>
      </c>
    </row>
    <row r="151" spans="1:5" ht="15">
      <c r="A151" s="332" t="s">
        <v>611</v>
      </c>
      <c r="B151" s="331" t="s">
        <v>612</v>
      </c>
      <c r="C151" s="324">
        <v>41.955283470854404</v>
      </c>
      <c r="D151" s="324">
        <f t="shared" si="4"/>
        <v>33.564226776683526</v>
      </c>
      <c r="E151" s="325">
        <f t="shared" si="5"/>
        <v>27.970188980569606</v>
      </c>
    </row>
    <row r="152" spans="1:5" ht="15">
      <c r="A152" s="332" t="s">
        <v>611</v>
      </c>
      <c r="B152" s="331" t="s">
        <v>613</v>
      </c>
      <c r="C152" s="324">
        <v>46.784668618578657</v>
      </c>
      <c r="D152" s="324">
        <f t="shared" si="4"/>
        <v>37.42773489486293</v>
      </c>
      <c r="E152" s="325">
        <f t="shared" si="5"/>
        <v>31.189779079052443</v>
      </c>
    </row>
    <row r="153" spans="1:5" ht="15">
      <c r="A153" s="332" t="s">
        <v>614</v>
      </c>
      <c r="B153" s="331" t="s">
        <v>615</v>
      </c>
      <c r="C153" s="324">
        <v>53.189493433395867</v>
      </c>
      <c r="D153" s="324">
        <f t="shared" si="4"/>
        <v>42.551594746716695</v>
      </c>
      <c r="E153" s="325">
        <f t="shared" si="5"/>
        <v>35.459662288930581</v>
      </c>
    </row>
    <row r="154" spans="1:5" ht="18">
      <c r="A154" s="360" t="s">
        <v>616</v>
      </c>
      <c r="B154" s="361"/>
      <c r="C154" s="361"/>
      <c r="D154" s="362"/>
      <c r="E154" s="325">
        <f t="shared" si="5"/>
        <v>0</v>
      </c>
    </row>
    <row r="155" spans="1:5" ht="15">
      <c r="A155" s="332" t="s">
        <v>617</v>
      </c>
      <c r="B155" s="331" t="s">
        <v>148</v>
      </c>
      <c r="C155" s="324">
        <v>619.50115881249326</v>
      </c>
      <c r="D155" s="324">
        <f t="shared" si="4"/>
        <v>495.60092704999465</v>
      </c>
      <c r="E155" s="325">
        <f t="shared" si="5"/>
        <v>413.00077254166223</v>
      </c>
    </row>
    <row r="156" spans="1:5" ht="15">
      <c r="A156" s="332" t="s">
        <v>618</v>
      </c>
      <c r="B156" s="331" t="s">
        <v>619</v>
      </c>
      <c r="C156" s="324">
        <v>138.84482299707213</v>
      </c>
      <c r="D156" s="324">
        <f t="shared" si="4"/>
        <v>111.07585839765771</v>
      </c>
      <c r="E156" s="325">
        <f t="shared" si="5"/>
        <v>92.563215331381429</v>
      </c>
    </row>
    <row r="157" spans="1:5" ht="15">
      <c r="A157" s="332" t="s">
        <v>620</v>
      </c>
      <c r="B157" s="331" t="s">
        <v>621</v>
      </c>
      <c r="C157" s="324">
        <v>12.127800463524999</v>
      </c>
      <c r="D157" s="324">
        <f t="shared" si="4"/>
        <v>9.7022403708200002</v>
      </c>
      <c r="E157" s="325">
        <f t="shared" si="5"/>
        <v>8.0852003090166669</v>
      </c>
    </row>
    <row r="158" spans="1:5" ht="15">
      <c r="A158" s="332" t="s">
        <v>620</v>
      </c>
      <c r="B158" s="331" t="s">
        <v>622</v>
      </c>
      <c r="C158" s="324">
        <v>12.455578854431081</v>
      </c>
      <c r="D158" s="324">
        <f t="shared" si="4"/>
        <v>9.9644630835448655</v>
      </c>
      <c r="E158" s="325">
        <f t="shared" si="5"/>
        <v>8.3037192362873888</v>
      </c>
    </row>
    <row r="159" spans="1:5" ht="15">
      <c r="A159" s="332" t="s">
        <v>620</v>
      </c>
      <c r="B159" s="331" t="s">
        <v>623</v>
      </c>
      <c r="C159" s="324">
        <v>26.877828054298643</v>
      </c>
      <c r="D159" s="324">
        <f t="shared" si="4"/>
        <v>21.502262443438916</v>
      </c>
      <c r="E159" s="325">
        <f t="shared" si="5"/>
        <v>17.918552036199099</v>
      </c>
    </row>
    <row r="160" spans="1:5" ht="15">
      <c r="A160" s="332" t="s">
        <v>620</v>
      </c>
      <c r="B160" s="331" t="s">
        <v>624</v>
      </c>
      <c r="C160" s="324">
        <v>13.438914027149321</v>
      </c>
      <c r="D160" s="324">
        <f t="shared" si="4"/>
        <v>10.751131221719458</v>
      </c>
      <c r="E160" s="325">
        <f t="shared" si="5"/>
        <v>8.9592760180995494</v>
      </c>
    </row>
    <row r="161" spans="1:5" ht="15">
      <c r="A161" s="334" t="s">
        <v>625</v>
      </c>
      <c r="B161" s="333" t="s">
        <v>626</v>
      </c>
      <c r="C161" s="324">
        <v>119.02452819777071</v>
      </c>
      <c r="D161" s="324">
        <f t="shared" si="4"/>
        <v>95.219622558216571</v>
      </c>
      <c r="E161" s="325">
        <f t="shared" si="5"/>
        <v>79.349685465180485</v>
      </c>
    </row>
    <row r="162" spans="1:5" ht="15">
      <c r="A162" s="334" t="s">
        <v>625</v>
      </c>
      <c r="B162" s="333" t="s">
        <v>627</v>
      </c>
      <c r="C162" s="324">
        <v>147.79378655777512</v>
      </c>
      <c r="D162" s="324">
        <f t="shared" si="4"/>
        <v>118.23502924622011</v>
      </c>
      <c r="E162" s="325">
        <f t="shared" si="5"/>
        <v>98.529191038516757</v>
      </c>
    </row>
    <row r="163" spans="1:5" ht="15">
      <c r="A163" s="334" t="s">
        <v>625</v>
      </c>
      <c r="B163" s="333" t="s">
        <v>628</v>
      </c>
      <c r="C163" s="324">
        <v>218.64010594857083</v>
      </c>
      <c r="D163" s="324">
        <f t="shared" si="4"/>
        <v>174.91208475885668</v>
      </c>
      <c r="E163" s="325">
        <f t="shared" si="5"/>
        <v>145.76007063238058</v>
      </c>
    </row>
    <row r="164" spans="1:5" ht="15">
      <c r="A164" s="334" t="s">
        <v>625</v>
      </c>
      <c r="B164" s="333" t="s">
        <v>629</v>
      </c>
      <c r="C164" s="324">
        <v>389.51396093146457</v>
      </c>
      <c r="D164" s="324">
        <f t="shared" si="4"/>
        <v>311.61116874517165</v>
      </c>
      <c r="E164" s="325">
        <f t="shared" si="5"/>
        <v>259.67597395430971</v>
      </c>
    </row>
    <row r="165" spans="1:5" ht="15">
      <c r="A165" s="332" t="s">
        <v>630</v>
      </c>
      <c r="B165" s="331" t="s">
        <v>631</v>
      </c>
      <c r="C165" s="324">
        <v>166.9156241682193</v>
      </c>
      <c r="D165" s="324">
        <f t="shared" si="4"/>
        <v>133.53249933457545</v>
      </c>
      <c r="E165" s="325">
        <f t="shared" si="5"/>
        <v>111.27708277881288</v>
      </c>
    </row>
    <row r="166" spans="1:5" ht="15">
      <c r="A166" s="334" t="s">
        <v>630</v>
      </c>
      <c r="B166" s="333" t="s">
        <v>632</v>
      </c>
      <c r="C166" s="324">
        <v>526.68027811499837</v>
      </c>
      <c r="D166" s="324">
        <f t="shared" si="4"/>
        <v>421.34422249199872</v>
      </c>
      <c r="E166" s="325">
        <f t="shared" si="5"/>
        <v>351.12018540999895</v>
      </c>
    </row>
    <row r="167" spans="1:5" ht="15">
      <c r="A167" s="334" t="s">
        <v>633</v>
      </c>
      <c r="B167" s="333" t="s">
        <v>634</v>
      </c>
      <c r="C167" s="324">
        <v>1258.7658646948464</v>
      </c>
      <c r="D167" s="324">
        <f t="shared" si="4"/>
        <v>1007.0126917558772</v>
      </c>
      <c r="E167" s="325">
        <f t="shared" si="5"/>
        <v>839.17724312989765</v>
      </c>
    </row>
    <row r="168" spans="1:5" ht="15">
      <c r="A168" s="332" t="s">
        <v>635</v>
      </c>
      <c r="B168" s="331" t="s">
        <v>636</v>
      </c>
      <c r="C168" s="324">
        <v>596.73090231567744</v>
      </c>
      <c r="D168" s="324">
        <f t="shared" si="4"/>
        <v>477.38472185254199</v>
      </c>
      <c r="E168" s="325">
        <f t="shared" si="5"/>
        <v>397.82060154378502</v>
      </c>
    </row>
    <row r="169" spans="1:5" ht="15">
      <c r="A169" s="332" t="s">
        <v>635</v>
      </c>
      <c r="B169" s="331" t="s">
        <v>637</v>
      </c>
      <c r="C169" s="324">
        <v>615.14293319137619</v>
      </c>
      <c r="D169" s="324">
        <f t="shared" si="4"/>
        <v>492.11434655310097</v>
      </c>
      <c r="E169" s="325">
        <f t="shared" si="5"/>
        <v>410.09528879425085</v>
      </c>
    </row>
    <row r="170" spans="1:5" ht="18">
      <c r="A170" s="360" t="s">
        <v>638</v>
      </c>
      <c r="B170" s="361"/>
      <c r="C170" s="361"/>
      <c r="D170" s="362"/>
      <c r="E170" s="325">
        <f t="shared" si="5"/>
        <v>0</v>
      </c>
    </row>
    <row r="171" spans="1:5" ht="15">
      <c r="A171" s="332" t="s">
        <v>639</v>
      </c>
      <c r="B171" s="331" t="s">
        <v>640</v>
      </c>
      <c r="C171" s="324">
        <v>891.70621344222502</v>
      </c>
      <c r="D171" s="324">
        <f t="shared" si="4"/>
        <v>713.36497075378009</v>
      </c>
      <c r="E171" s="325">
        <f t="shared" si="5"/>
        <v>594.47080896148339</v>
      </c>
    </row>
    <row r="172" spans="1:5" ht="15">
      <c r="A172" s="332" t="s">
        <v>639</v>
      </c>
      <c r="B172" s="331" t="s">
        <v>641</v>
      </c>
      <c r="C172" s="324">
        <v>1050.6489349961373</v>
      </c>
      <c r="D172" s="324">
        <f t="shared" si="4"/>
        <v>840.51914799690985</v>
      </c>
      <c r="E172" s="325">
        <f t="shared" si="5"/>
        <v>700.43262333075825</v>
      </c>
    </row>
    <row r="173" spans="1:5" ht="15">
      <c r="A173" s="334" t="s">
        <v>639</v>
      </c>
      <c r="B173" s="333" t="s">
        <v>642</v>
      </c>
      <c r="C173" s="324">
        <v>1316.4093984562153</v>
      </c>
      <c r="D173" s="324">
        <f t="shared" si="4"/>
        <v>1053.1275187649724</v>
      </c>
      <c r="E173" s="325">
        <f t="shared" si="5"/>
        <v>877.60626563747701</v>
      </c>
    </row>
    <row r="174" spans="1:5" ht="15">
      <c r="A174" s="332" t="s">
        <v>643</v>
      </c>
      <c r="B174" s="331" t="s">
        <v>154</v>
      </c>
      <c r="C174" s="324">
        <v>1584.1082661957844</v>
      </c>
      <c r="D174" s="324">
        <f t="shared" si="4"/>
        <v>1267.2866129566276</v>
      </c>
      <c r="E174" s="325">
        <f t="shared" si="5"/>
        <v>1056.0721774638564</v>
      </c>
    </row>
    <row r="175" spans="1:5" ht="15">
      <c r="A175" s="332" t="s">
        <v>644</v>
      </c>
      <c r="B175" s="331" t="s">
        <v>152</v>
      </c>
      <c r="C175" s="324">
        <v>503.16156507852014</v>
      </c>
      <c r="D175" s="324">
        <f t="shared" si="4"/>
        <v>402.52925206281611</v>
      </c>
      <c r="E175" s="325">
        <f t="shared" si="5"/>
        <v>335.44104338568013</v>
      </c>
    </row>
    <row r="176" spans="1:5" ht="15">
      <c r="A176" s="334" t="s">
        <v>645</v>
      </c>
      <c r="B176" s="333" t="s">
        <v>646</v>
      </c>
      <c r="C176" s="324">
        <v>2968.2709076390738</v>
      </c>
      <c r="D176" s="324">
        <f t="shared" si="4"/>
        <v>2374.6167261112591</v>
      </c>
      <c r="E176" s="325">
        <f t="shared" si="5"/>
        <v>1978.8472717593827</v>
      </c>
    </row>
    <row r="177" spans="1:5" ht="15">
      <c r="A177" s="332" t="s">
        <v>647</v>
      </c>
      <c r="B177" s="331" t="s">
        <v>648</v>
      </c>
      <c r="C177" s="324">
        <v>3226.0292786797972</v>
      </c>
      <c r="D177" s="324">
        <f t="shared" si="4"/>
        <v>2580.8234229438381</v>
      </c>
      <c r="E177" s="325">
        <f t="shared" si="5"/>
        <v>2150.686185786532</v>
      </c>
    </row>
    <row r="178" spans="1:5" ht="15">
      <c r="A178" s="334" t="s">
        <v>649</v>
      </c>
      <c r="B178" s="333" t="s">
        <v>650</v>
      </c>
      <c r="C178" s="324">
        <v>1048.72010114453</v>
      </c>
      <c r="D178" s="324">
        <f t="shared" si="4"/>
        <v>838.97608091562404</v>
      </c>
      <c r="E178" s="325">
        <f t="shared" si="5"/>
        <v>699.14673409635338</v>
      </c>
    </row>
    <row r="179" spans="1:5" ht="15">
      <c r="A179" s="332" t="s">
        <v>651</v>
      </c>
      <c r="B179" s="331" t="s">
        <v>652</v>
      </c>
      <c r="C179" s="324">
        <v>3146.6278556450725</v>
      </c>
      <c r="D179" s="324">
        <f t="shared" si="4"/>
        <v>2517.3022845160581</v>
      </c>
      <c r="E179" s="325">
        <f t="shared" si="5"/>
        <v>2097.751903763382</v>
      </c>
    </row>
    <row r="180" spans="1:5" ht="15">
      <c r="A180" s="332" t="s">
        <v>651</v>
      </c>
      <c r="B180" s="331" t="s">
        <v>653</v>
      </c>
      <c r="C180" s="324">
        <v>3620.014347202296</v>
      </c>
      <c r="D180" s="324">
        <f t="shared" si="4"/>
        <v>2896.0114777618369</v>
      </c>
      <c r="E180" s="325">
        <f t="shared" si="5"/>
        <v>2413.3428981348643</v>
      </c>
    </row>
    <row r="181" spans="1:5" ht="15">
      <c r="A181" s="332" t="s">
        <v>654</v>
      </c>
      <c r="B181" s="331" t="s">
        <v>655</v>
      </c>
      <c r="C181" s="324">
        <v>3543.3589007835781</v>
      </c>
      <c r="D181" s="324">
        <f t="shared" si="4"/>
        <v>2834.6871206268625</v>
      </c>
      <c r="E181" s="325">
        <f t="shared" si="5"/>
        <v>2362.239267189052</v>
      </c>
    </row>
    <row r="182" spans="1:5" ht="15">
      <c r="A182" s="332" t="s">
        <v>654</v>
      </c>
      <c r="B182" s="331" t="s">
        <v>656</v>
      </c>
      <c r="C182" s="324">
        <v>1919.8278335724535</v>
      </c>
      <c r="D182" s="324">
        <f t="shared" si="4"/>
        <v>1535.8622668579628</v>
      </c>
      <c r="E182" s="325">
        <f t="shared" si="5"/>
        <v>1279.8852223816357</v>
      </c>
    </row>
    <row r="183" spans="1:5" ht="15">
      <c r="A183" s="332" t="s">
        <v>657</v>
      </c>
      <c r="B183" s="331" t="s">
        <v>658</v>
      </c>
      <c r="C183" s="324">
        <v>2652.2784460876278</v>
      </c>
      <c r="D183" s="324">
        <f t="shared" si="4"/>
        <v>2121.8227568701022</v>
      </c>
      <c r="E183" s="325">
        <f t="shared" si="5"/>
        <v>1768.1856307250853</v>
      </c>
    </row>
    <row r="184" spans="1:5" ht="15">
      <c r="A184" s="332" t="s">
        <v>659</v>
      </c>
      <c r="B184" s="331" t="s">
        <v>660</v>
      </c>
      <c r="C184" s="324">
        <v>3191.3696060037528</v>
      </c>
      <c r="D184" s="324">
        <f t="shared" si="4"/>
        <v>2553.0956848030023</v>
      </c>
      <c r="E184" s="325">
        <f t="shared" si="5"/>
        <v>2127.5797373358355</v>
      </c>
    </row>
    <row r="185" spans="1:5" ht="15">
      <c r="A185" s="332" t="s">
        <v>661</v>
      </c>
      <c r="B185" s="331" t="s">
        <v>662</v>
      </c>
      <c r="C185" s="324">
        <v>3221.0931464518271</v>
      </c>
      <c r="D185" s="324">
        <f t="shared" si="4"/>
        <v>2576.8745171614619</v>
      </c>
      <c r="E185" s="325">
        <f t="shared" si="5"/>
        <v>2147.3954309678852</v>
      </c>
    </row>
    <row r="186" spans="1:5" ht="15">
      <c r="A186" s="332" t="s">
        <v>663</v>
      </c>
      <c r="B186" s="331" t="s">
        <v>664</v>
      </c>
      <c r="C186" s="324">
        <v>24672.72872751352</v>
      </c>
      <c r="D186" s="324">
        <f t="shared" si="4"/>
        <v>19738.182982010818</v>
      </c>
      <c r="E186" s="325">
        <f t="shared" si="5"/>
        <v>16448.485818342349</v>
      </c>
    </row>
    <row r="187" spans="1:5" ht="15">
      <c r="A187" s="334" t="s">
        <v>665</v>
      </c>
      <c r="B187" s="333" t="s">
        <v>666</v>
      </c>
      <c r="C187" s="324">
        <v>41486.983569694305</v>
      </c>
      <c r="D187" s="324">
        <f t="shared" si="4"/>
        <v>33189.586855755442</v>
      </c>
      <c r="E187" s="325">
        <f t="shared" si="5"/>
        <v>27657.98904646287</v>
      </c>
    </row>
    <row r="188" spans="1:5" ht="15">
      <c r="A188" s="334" t="s">
        <v>667</v>
      </c>
      <c r="B188" s="333" t="s">
        <v>668</v>
      </c>
      <c r="C188" s="324">
        <v>63724.424561306696</v>
      </c>
      <c r="D188" s="324">
        <f t="shared" si="4"/>
        <v>50979.539649045357</v>
      </c>
      <c r="E188" s="325">
        <f t="shared" si="5"/>
        <v>42482.949707537802</v>
      </c>
    </row>
    <row r="189" spans="1:5" ht="15">
      <c r="A189" s="332" t="s">
        <v>669</v>
      </c>
      <c r="B189" s="331" t="s">
        <v>153</v>
      </c>
      <c r="C189" s="324">
        <v>1100.0242798808081</v>
      </c>
      <c r="D189" s="324">
        <f t="shared" si="4"/>
        <v>880.01942390464649</v>
      </c>
      <c r="E189" s="325">
        <f t="shared" si="5"/>
        <v>733.3495199205388</v>
      </c>
    </row>
    <row r="190" spans="1:5" ht="15">
      <c r="A190" s="332" t="s">
        <v>670</v>
      </c>
      <c r="B190" s="331" t="s">
        <v>150</v>
      </c>
      <c r="C190" s="324">
        <v>214.32237059927164</v>
      </c>
      <c r="D190" s="324">
        <f t="shared" si="4"/>
        <v>171.45789647941731</v>
      </c>
      <c r="E190" s="325">
        <f t="shared" si="5"/>
        <v>142.88158039951443</v>
      </c>
    </row>
    <row r="191" spans="1:5" ht="15">
      <c r="A191" s="332" t="s">
        <v>671</v>
      </c>
      <c r="B191" s="331" t="s">
        <v>149</v>
      </c>
      <c r="C191" s="324">
        <v>2077.206158260678</v>
      </c>
      <c r="D191" s="324">
        <f t="shared" si="4"/>
        <v>1661.7649266085425</v>
      </c>
      <c r="E191" s="325">
        <f t="shared" si="5"/>
        <v>1384.8041055071187</v>
      </c>
    </row>
    <row r="192" spans="1:5" ht="15">
      <c r="A192" s="332" t="s">
        <v>672</v>
      </c>
      <c r="B192" s="331" t="s">
        <v>673</v>
      </c>
      <c r="C192" s="324">
        <v>179.27988080785789</v>
      </c>
      <c r="D192" s="324">
        <f t="shared" si="4"/>
        <v>143.42390464628633</v>
      </c>
      <c r="E192" s="325">
        <f t="shared" si="5"/>
        <v>119.51992053857195</v>
      </c>
    </row>
    <row r="193" spans="1:5" ht="15">
      <c r="A193" s="334" t="s">
        <v>672</v>
      </c>
      <c r="B193" s="333" t="s">
        <v>674</v>
      </c>
      <c r="C193" s="324">
        <v>184.33809734024948</v>
      </c>
      <c r="D193" s="324">
        <f t="shared" si="4"/>
        <v>147.47047787219958</v>
      </c>
      <c r="E193" s="325">
        <f t="shared" si="5"/>
        <v>122.89206489349965</v>
      </c>
    </row>
    <row r="194" spans="1:5" ht="15">
      <c r="A194" s="332" t="s">
        <v>672</v>
      </c>
      <c r="B194" s="331" t="s">
        <v>675</v>
      </c>
      <c r="C194" s="324">
        <v>120.7714380311224</v>
      </c>
      <c r="D194" s="324">
        <f t="shared" si="4"/>
        <v>96.617150424897929</v>
      </c>
      <c r="E194" s="325">
        <f t="shared" si="5"/>
        <v>80.514292020748272</v>
      </c>
    </row>
    <row r="195" spans="1:5" ht="15">
      <c r="A195" s="332" t="s">
        <v>672</v>
      </c>
      <c r="B195" s="331" t="s">
        <v>676</v>
      </c>
      <c r="C195" s="324">
        <v>113.57521244895707</v>
      </c>
      <c r="D195" s="324">
        <f t="shared" si="4"/>
        <v>90.86016995916566</v>
      </c>
      <c r="E195" s="325">
        <f t="shared" si="5"/>
        <v>75.716808299304716</v>
      </c>
    </row>
    <row r="196" spans="1:5" ht="15">
      <c r="A196" s="334" t="s">
        <v>672</v>
      </c>
      <c r="B196" s="333" t="s">
        <v>677</v>
      </c>
      <c r="C196" s="324">
        <v>389.7434058050988</v>
      </c>
      <c r="D196" s="324">
        <f t="shared" si="4"/>
        <v>311.79472464407905</v>
      </c>
      <c r="E196" s="325">
        <f t="shared" si="5"/>
        <v>259.82893720339922</v>
      </c>
    </row>
    <row r="197" spans="1:5" ht="15">
      <c r="A197" s="334" t="s">
        <v>672</v>
      </c>
      <c r="B197" s="333" t="s">
        <v>678</v>
      </c>
      <c r="C197" s="324">
        <v>366.04279328992391</v>
      </c>
      <c r="D197" s="324">
        <f t="shared" si="4"/>
        <v>292.83423463193913</v>
      </c>
      <c r="E197" s="325">
        <f t="shared" si="5"/>
        <v>244.02852885994929</v>
      </c>
    </row>
    <row r="198" spans="1:5" ht="15">
      <c r="A198" s="332" t="s">
        <v>679</v>
      </c>
      <c r="B198" s="331" t="s">
        <v>680</v>
      </c>
      <c r="C198" s="324">
        <v>17081.515285288602</v>
      </c>
      <c r="D198" s="324">
        <f t="shared" si="4"/>
        <v>13665.212228230883</v>
      </c>
      <c r="E198" s="325">
        <f t="shared" si="5"/>
        <v>11387.676856859069</v>
      </c>
    </row>
    <row r="199" spans="1:5" ht="15">
      <c r="A199" s="332" t="s">
        <v>681</v>
      </c>
      <c r="B199" s="331" t="s">
        <v>682</v>
      </c>
      <c r="C199" s="324">
        <v>554.10936982673013</v>
      </c>
      <c r="D199" s="324">
        <f t="shared" si="4"/>
        <v>443.28749586138412</v>
      </c>
      <c r="E199" s="325">
        <f t="shared" si="5"/>
        <v>369.40624655115346</v>
      </c>
    </row>
    <row r="200" spans="1:5" ht="15">
      <c r="A200" s="332" t="s">
        <v>681</v>
      </c>
      <c r="B200" s="331" t="s">
        <v>683</v>
      </c>
      <c r="C200" s="324">
        <v>554.10936982673013</v>
      </c>
      <c r="D200" s="324">
        <f t="shared" si="4"/>
        <v>443.28749586138412</v>
      </c>
      <c r="E200" s="325">
        <f t="shared" si="5"/>
        <v>369.40624655115346</v>
      </c>
    </row>
    <row r="201" spans="1:5" ht="15">
      <c r="A201" s="334" t="s">
        <v>681</v>
      </c>
      <c r="B201" s="333" t="s">
        <v>684</v>
      </c>
      <c r="C201" s="324">
        <v>999.38088900718662</v>
      </c>
      <c r="D201" s="324">
        <f t="shared" si="4"/>
        <v>799.50471120574935</v>
      </c>
      <c r="E201" s="325">
        <f t="shared" si="5"/>
        <v>666.2539260047912</v>
      </c>
    </row>
    <row r="202" spans="1:5" ht="15">
      <c r="A202" s="332" t="s">
        <v>685</v>
      </c>
      <c r="B202" s="331" t="s">
        <v>686</v>
      </c>
      <c r="C202" s="324">
        <v>178.68725046579721</v>
      </c>
      <c r="D202" s="324">
        <f t="shared" si="4"/>
        <v>142.94980037263778</v>
      </c>
      <c r="E202" s="325">
        <f t="shared" si="5"/>
        <v>119.12483364386482</v>
      </c>
    </row>
    <row r="203" spans="1:5" ht="15">
      <c r="A203" s="334" t="s">
        <v>687</v>
      </c>
      <c r="B203" s="333" t="s">
        <v>688</v>
      </c>
      <c r="C203" s="324">
        <v>1524.2746872504661</v>
      </c>
      <c r="D203" s="324">
        <f t="shared" si="4"/>
        <v>1219.419749800373</v>
      </c>
      <c r="E203" s="325">
        <f t="shared" si="5"/>
        <v>1016.1831248336442</v>
      </c>
    </row>
    <row r="204" spans="1:5" ht="15">
      <c r="A204" s="332" t="s">
        <v>689</v>
      </c>
      <c r="B204" s="331" t="s">
        <v>151</v>
      </c>
      <c r="C204" s="324">
        <v>188.04418418951292</v>
      </c>
      <c r="D204" s="324">
        <f t="shared" si="4"/>
        <v>150.43534735161035</v>
      </c>
      <c r="E204" s="325">
        <f t="shared" si="5"/>
        <v>125.3627894596753</v>
      </c>
    </row>
    <row r="205" spans="1:5" ht="15">
      <c r="A205" s="334" t="s">
        <v>690</v>
      </c>
      <c r="B205" s="333" t="s">
        <v>691</v>
      </c>
      <c r="C205" s="324">
        <v>10583.871719457014</v>
      </c>
      <c r="D205" s="324">
        <f t="shared" si="4"/>
        <v>8467.0973755656123</v>
      </c>
      <c r="E205" s="325">
        <f t="shared" si="5"/>
        <v>7055.9144796380106</v>
      </c>
    </row>
    <row r="206" spans="1:5" ht="15">
      <c r="A206" s="334" t="s">
        <v>692</v>
      </c>
      <c r="B206" s="333" t="s">
        <v>693</v>
      </c>
      <c r="C206" s="324">
        <v>239.87418607217739</v>
      </c>
      <c r="D206" s="324">
        <f t="shared" ref="D206:D207" si="6">C206*(1-$D$8)</f>
        <v>191.89934885774193</v>
      </c>
      <c r="E206" s="325">
        <f>D206/1.2</f>
        <v>159.91612404811829</v>
      </c>
    </row>
    <row r="207" spans="1:5" ht="15">
      <c r="A207" s="334" t="s">
        <v>692</v>
      </c>
      <c r="B207" s="333" t="s">
        <v>694</v>
      </c>
      <c r="C207" s="324">
        <v>65.26142258028915</v>
      </c>
      <c r="D207" s="324">
        <f t="shared" si="6"/>
        <v>52.209138064231325</v>
      </c>
      <c r="E207" s="325">
        <f>D207/1.2</f>
        <v>43.507615053526109</v>
      </c>
    </row>
    <row r="208" spans="1:5">
      <c r="A208" s="30"/>
      <c r="B208" s="30"/>
      <c r="C208" s="30"/>
      <c r="D208" s="30"/>
      <c r="E208"/>
    </row>
    <row r="209" spans="1:5">
      <c r="A209" s="30"/>
      <c r="B209" s="317"/>
      <c r="C209" s="317"/>
      <c r="D209" s="317"/>
      <c r="E209" s="30"/>
    </row>
    <row r="210" spans="1:5" ht="23.25">
      <c r="A210" s="340" t="s">
        <v>695</v>
      </c>
      <c r="B210" s="317"/>
      <c r="C210" s="317"/>
      <c r="D210" s="317"/>
      <c r="E210"/>
    </row>
    <row r="211" spans="1:5" ht="18">
      <c r="A211" s="341" t="s">
        <v>696</v>
      </c>
      <c r="B211" s="317"/>
      <c r="C211" s="317"/>
      <c r="D211" s="317"/>
      <c r="E211" s="30"/>
    </row>
    <row r="212" spans="1:5" ht="18">
      <c r="A212" s="341" t="s">
        <v>697</v>
      </c>
      <c r="B212" s="317"/>
      <c r="C212" s="317"/>
      <c r="D212" s="317"/>
      <c r="E212"/>
    </row>
    <row r="213" spans="1:5">
      <c r="A213" s="30"/>
      <c r="B213" s="30"/>
      <c r="C213" s="30"/>
      <c r="D213" s="30"/>
      <c r="E213" s="30"/>
    </row>
    <row r="214" spans="1:5">
      <c r="A214" s="30"/>
      <c r="B214" s="30"/>
      <c r="C214" s="30"/>
      <c r="D214" s="30"/>
      <c r="E214" s="30"/>
    </row>
    <row r="215" spans="1:5">
      <c r="A215" s="30"/>
      <c r="B215" s="30"/>
      <c r="C215" s="30"/>
      <c r="D215" s="30"/>
      <c r="E215" s="30"/>
    </row>
    <row r="216" spans="1:5">
      <c r="A216" s="30"/>
      <c r="B216" s="30"/>
      <c r="C216" s="30"/>
      <c r="D216" s="30"/>
      <c r="E216" s="30"/>
    </row>
    <row r="217" spans="1:5">
      <c r="A217" s="30"/>
      <c r="B217" s="30"/>
      <c r="C217" s="30"/>
      <c r="D217" s="30"/>
      <c r="E217"/>
    </row>
    <row r="218" spans="1:5">
      <c r="A218" s="30"/>
      <c r="B218" s="30"/>
      <c r="C218" s="30"/>
      <c r="D218" s="30"/>
      <c r="E218"/>
    </row>
    <row r="219" spans="1:5">
      <c r="A219" s="30"/>
      <c r="B219" s="30"/>
      <c r="C219" s="30"/>
      <c r="D219" s="30"/>
      <c r="E219" s="30"/>
    </row>
    <row r="220" spans="1:5">
      <c r="A220" s="30"/>
      <c r="B220" s="30"/>
      <c r="C220" s="30"/>
      <c r="D220" s="30"/>
      <c r="E220"/>
    </row>
    <row r="221" spans="1:5">
      <c r="A221" s="30"/>
      <c r="B221" s="30"/>
      <c r="C221" s="30"/>
      <c r="D221" s="30"/>
      <c r="E221"/>
    </row>
    <row r="222" spans="1:5">
      <c r="A222" s="30"/>
      <c r="B222" s="30"/>
      <c r="C222" s="30"/>
      <c r="D222" s="30"/>
      <c r="E222"/>
    </row>
    <row r="223" spans="1:5">
      <c r="A223" s="30"/>
      <c r="B223" s="30"/>
      <c r="C223" s="30"/>
      <c r="D223" s="30"/>
      <c r="E223" s="30"/>
    </row>
    <row r="224" spans="1:5">
      <c r="A224" s="30"/>
      <c r="B224" s="30"/>
      <c r="C224" s="30"/>
      <c r="D224" s="30"/>
      <c r="E224"/>
    </row>
    <row r="225" spans="1:5">
      <c r="A225" s="30"/>
      <c r="B225" s="30"/>
      <c r="C225" s="30"/>
      <c r="D225" s="30"/>
      <c r="E225"/>
    </row>
  </sheetData>
  <sheetProtection sort="0" autoFilter="0"/>
  <mergeCells count="20">
    <mergeCell ref="A113:D113"/>
    <mergeCell ref="A133:D133"/>
    <mergeCell ref="A154:D154"/>
    <mergeCell ref="A170:D170"/>
    <mergeCell ref="A41:D41"/>
    <mergeCell ref="A54:D54"/>
    <mergeCell ref="A72:D72"/>
    <mergeCell ref="A85:D85"/>
    <mergeCell ref="A98:D98"/>
    <mergeCell ref="A6:D6"/>
    <mergeCell ref="A11:E12"/>
    <mergeCell ref="A20:D20"/>
    <mergeCell ref="A24:D24"/>
    <mergeCell ref="A30:D30"/>
    <mergeCell ref="R35:U35"/>
    <mergeCell ref="R46:U46"/>
    <mergeCell ref="R28:U28"/>
    <mergeCell ref="R16:U16"/>
    <mergeCell ref="R8:U8"/>
    <mergeCell ref="R21:U21"/>
  </mergeCells>
  <pageMargins left="0.23622047244094491" right="0.23622047244094491" top="0.27559055118110237" bottom="0.23622047244094491" header="0.31496062992125984" footer="0.31496062992125984"/>
  <pageSetup paperSize="9" scale="60" firstPageNumber="0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H38"/>
  <sheetViews>
    <sheetView topLeftCell="A4" workbookViewId="0">
      <selection activeCell="B5" sqref="B5:F5"/>
    </sheetView>
  </sheetViews>
  <sheetFormatPr defaultRowHeight="12.75"/>
  <cols>
    <col min="1" max="1" width="6.140625" customWidth="1"/>
    <col min="2" max="2" width="27.7109375" customWidth="1"/>
    <col min="3" max="3" width="14" customWidth="1"/>
    <col min="4" max="4" width="13.7109375" hidden="1" customWidth="1"/>
    <col min="5" max="5" width="15" customWidth="1"/>
    <col min="6" max="6" width="15.7109375" customWidth="1"/>
  </cols>
  <sheetData>
    <row r="1" spans="2:6" ht="65.25" customHeight="1"/>
    <row r="2" spans="2:6" ht="15" customHeight="1"/>
    <row r="3" spans="2:6" ht="21.75" customHeight="1">
      <c r="B3" s="269" t="s">
        <v>440</v>
      </c>
      <c r="C3" s="269"/>
      <c r="D3" s="269"/>
    </row>
    <row r="4" spans="2:6" ht="15">
      <c r="B4" s="287" t="s">
        <v>439</v>
      </c>
      <c r="C4" s="288"/>
      <c r="D4" s="288"/>
      <c r="E4" s="288"/>
      <c r="F4" s="289">
        <v>0.23</v>
      </c>
    </row>
    <row r="5" spans="2:6" ht="25.5">
      <c r="B5" s="110" t="s">
        <v>122</v>
      </c>
      <c r="C5" s="110" t="s">
        <v>123</v>
      </c>
      <c r="D5" s="110" t="s">
        <v>407</v>
      </c>
      <c r="E5" s="110" t="s">
        <v>155</v>
      </c>
      <c r="F5" s="110" t="s">
        <v>155</v>
      </c>
    </row>
    <row r="6" spans="2:6" ht="14.25">
      <c r="B6" s="386" t="s">
        <v>408</v>
      </c>
      <c r="C6" s="386"/>
      <c r="D6" s="386"/>
      <c r="E6" s="386"/>
      <c r="F6" s="386"/>
    </row>
    <row r="7" spans="2:6" ht="15">
      <c r="B7" s="290" t="s">
        <v>408</v>
      </c>
      <c r="C7" s="291" t="s">
        <v>409</v>
      </c>
      <c r="D7" s="292">
        <v>532</v>
      </c>
      <c r="E7" s="264">
        <f>D7/0.62</f>
        <v>858.06451612903231</v>
      </c>
      <c r="F7" s="264">
        <f t="shared" ref="F7:F16" si="0">E7*(1-$F$4)</f>
        <v>660.70967741935488</v>
      </c>
    </row>
    <row r="8" spans="2:6" ht="15">
      <c r="B8" s="290" t="s">
        <v>408</v>
      </c>
      <c r="C8" s="291" t="s">
        <v>410</v>
      </c>
      <c r="D8" s="293">
        <v>674.97333333333324</v>
      </c>
      <c r="E8" s="264">
        <f t="shared" ref="E8:E30" si="1">D8/0.62</f>
        <v>1088.6666666666665</v>
      </c>
      <c r="F8" s="264">
        <f t="shared" si="0"/>
        <v>838.2733333333332</v>
      </c>
    </row>
    <row r="9" spans="2:6" ht="15">
      <c r="B9" s="290" t="s">
        <v>408</v>
      </c>
      <c r="C9" s="291" t="s">
        <v>411</v>
      </c>
      <c r="D9" s="293">
        <v>931.65333333333342</v>
      </c>
      <c r="E9" s="264">
        <f t="shared" si="1"/>
        <v>1502.6666666666667</v>
      </c>
      <c r="F9" s="264">
        <f t="shared" si="0"/>
        <v>1157.0533333333335</v>
      </c>
    </row>
    <row r="10" spans="2:6" ht="15">
      <c r="B10" s="290" t="s">
        <v>408</v>
      </c>
      <c r="C10" s="291" t="s">
        <v>412</v>
      </c>
      <c r="D10" s="293">
        <v>1188.3333333333335</v>
      </c>
      <c r="E10" s="264">
        <f t="shared" si="1"/>
        <v>1916.666666666667</v>
      </c>
      <c r="F10" s="264">
        <f t="shared" si="0"/>
        <v>1475.8333333333337</v>
      </c>
    </row>
    <row r="11" spans="2:6" ht="15">
      <c r="B11" s="290" t="s">
        <v>408</v>
      </c>
      <c r="C11" s="291" t="s">
        <v>413</v>
      </c>
      <c r="D11" s="293">
        <v>570.4</v>
      </c>
      <c r="E11" s="264">
        <f t="shared" si="1"/>
        <v>920</v>
      </c>
      <c r="F11" s="264">
        <f t="shared" si="0"/>
        <v>708.4</v>
      </c>
    </row>
    <row r="12" spans="2:6" ht="15">
      <c r="B12" s="290" t="s">
        <v>408</v>
      </c>
      <c r="C12" s="291" t="s">
        <v>414</v>
      </c>
      <c r="D12" s="293">
        <v>760.53333333333319</v>
      </c>
      <c r="E12" s="264">
        <f t="shared" si="1"/>
        <v>1226.6666666666665</v>
      </c>
      <c r="F12" s="264">
        <f t="shared" si="0"/>
        <v>944.53333333333319</v>
      </c>
    </row>
    <row r="13" spans="2:6" ht="15">
      <c r="B13" s="290" t="s">
        <v>408</v>
      </c>
      <c r="C13" s="291" t="s">
        <v>415</v>
      </c>
      <c r="D13" s="293">
        <v>665.46666666666658</v>
      </c>
      <c r="E13" s="264">
        <f t="shared" si="1"/>
        <v>1073.3333333333333</v>
      </c>
      <c r="F13" s="264">
        <f t="shared" si="0"/>
        <v>826.46666666666658</v>
      </c>
    </row>
    <row r="14" spans="2:6" ht="15">
      <c r="B14" s="290" t="s">
        <v>408</v>
      </c>
      <c r="C14" s="291" t="s">
        <v>416</v>
      </c>
      <c r="D14" s="293">
        <v>1140.8</v>
      </c>
      <c r="E14" s="264">
        <f t="shared" si="1"/>
        <v>1840</v>
      </c>
      <c r="F14" s="264">
        <f t="shared" si="0"/>
        <v>1416.8</v>
      </c>
    </row>
    <row r="15" spans="2:6" ht="15">
      <c r="B15" s="290" t="s">
        <v>408</v>
      </c>
      <c r="C15" s="291" t="s">
        <v>417</v>
      </c>
      <c r="D15" s="293">
        <v>855.6</v>
      </c>
      <c r="E15" s="264">
        <f t="shared" si="1"/>
        <v>1380</v>
      </c>
      <c r="F15" s="264">
        <f t="shared" si="0"/>
        <v>1062.6000000000001</v>
      </c>
    </row>
    <row r="16" spans="2:6" ht="15">
      <c r="B16" s="290" t="s">
        <v>408</v>
      </c>
      <c r="C16" s="291" t="s">
        <v>418</v>
      </c>
      <c r="D16" s="294">
        <v>1330.9333333333332</v>
      </c>
      <c r="E16" s="264">
        <f t="shared" si="1"/>
        <v>2146.6666666666665</v>
      </c>
      <c r="F16" s="264">
        <f t="shared" si="0"/>
        <v>1652.9333333333332</v>
      </c>
    </row>
    <row r="17" spans="2:8" ht="14.25">
      <c r="B17" s="386" t="s">
        <v>419</v>
      </c>
      <c r="C17" s="386"/>
      <c r="D17" s="386"/>
      <c r="E17" s="386"/>
      <c r="F17" s="386"/>
    </row>
    <row r="18" spans="2:8" ht="15">
      <c r="B18" s="290" t="s">
        <v>419</v>
      </c>
      <c r="C18" s="291" t="s">
        <v>420</v>
      </c>
      <c r="D18" s="292">
        <v>190</v>
      </c>
      <c r="E18" s="264">
        <f t="shared" si="1"/>
        <v>306.45161290322579</v>
      </c>
      <c r="F18" s="264">
        <f>E18*(1-$F$4)</f>
        <v>235.96774193548387</v>
      </c>
    </row>
    <row r="19" spans="2:8" ht="15">
      <c r="B19" s="290" t="s">
        <v>419</v>
      </c>
      <c r="C19" s="291" t="s">
        <v>421</v>
      </c>
      <c r="D19" s="294">
        <v>229</v>
      </c>
      <c r="E19" s="264">
        <f t="shared" si="1"/>
        <v>369.35483870967744</v>
      </c>
      <c r="F19" s="264">
        <f>E19*(1-$F$4)</f>
        <v>284.40322580645164</v>
      </c>
    </row>
    <row r="20" spans="2:8" ht="14.25">
      <c r="B20" s="386" t="s">
        <v>422</v>
      </c>
      <c r="C20" s="386"/>
      <c r="D20" s="386"/>
      <c r="E20" s="386"/>
      <c r="F20" s="386"/>
    </row>
    <row r="21" spans="2:8" ht="13.5">
      <c r="B21" s="290" t="s">
        <v>423</v>
      </c>
      <c r="C21" s="291" t="s">
        <v>424</v>
      </c>
      <c r="D21" s="296">
        <v>221.99719999999999</v>
      </c>
      <c r="E21" s="264">
        <f t="shared" si="1"/>
        <v>358.06</v>
      </c>
      <c r="F21" s="264">
        <f t="shared" ref="F21:F30" si="2">E21*(1-$F$4)</f>
        <v>275.70620000000002</v>
      </c>
      <c r="H21" s="295"/>
    </row>
    <row r="22" spans="2:8" ht="13.5">
      <c r="B22" s="290" t="s">
        <v>423</v>
      </c>
      <c r="C22" s="291" t="s">
        <v>425</v>
      </c>
      <c r="D22" s="296">
        <v>265.00040000000001</v>
      </c>
      <c r="E22" s="264">
        <f t="shared" si="1"/>
        <v>427.42</v>
      </c>
      <c r="F22" s="264">
        <f t="shared" si="2"/>
        <v>329.11340000000001</v>
      </c>
      <c r="H22" s="295"/>
    </row>
    <row r="23" spans="2:8" ht="13.5">
      <c r="B23" s="290" t="s">
        <v>426</v>
      </c>
      <c r="C23" s="291" t="s">
        <v>427</v>
      </c>
      <c r="D23" s="296">
        <v>699.99860000000001</v>
      </c>
      <c r="E23" s="264">
        <f t="shared" si="1"/>
        <v>1129.03</v>
      </c>
      <c r="F23" s="264">
        <f t="shared" si="2"/>
        <v>869.35310000000004</v>
      </c>
      <c r="H23" s="295"/>
    </row>
    <row r="24" spans="2:8" ht="13.5">
      <c r="B24" s="290" t="s">
        <v>423</v>
      </c>
      <c r="C24" s="291" t="s">
        <v>428</v>
      </c>
      <c r="D24" s="296">
        <v>3155.2606000000001</v>
      </c>
      <c r="E24" s="264">
        <f t="shared" si="1"/>
        <v>5089.13</v>
      </c>
      <c r="F24" s="264">
        <f t="shared" si="2"/>
        <v>3918.6301000000003</v>
      </c>
      <c r="H24" s="295"/>
    </row>
    <row r="25" spans="2:8" ht="13.5">
      <c r="B25" s="290" t="s">
        <v>423</v>
      </c>
      <c r="C25" s="291" t="s">
        <v>429</v>
      </c>
      <c r="D25" s="296">
        <v>4446.268</v>
      </c>
      <c r="E25" s="264">
        <f t="shared" si="1"/>
        <v>7171.4000000000005</v>
      </c>
      <c r="F25" s="264">
        <f t="shared" si="2"/>
        <v>5521.978000000001</v>
      </c>
      <c r="H25" s="295"/>
    </row>
    <row r="26" spans="2:8" ht="13.5">
      <c r="B26" s="290" t="s">
        <v>430</v>
      </c>
      <c r="C26" s="291" t="s">
        <v>431</v>
      </c>
      <c r="D26" s="296">
        <v>8.5126000000000008</v>
      </c>
      <c r="E26" s="264">
        <f t="shared" si="1"/>
        <v>13.730000000000002</v>
      </c>
      <c r="F26" s="264">
        <f t="shared" si="2"/>
        <v>10.572100000000002</v>
      </c>
      <c r="H26" s="295"/>
    </row>
    <row r="27" spans="2:8" ht="13.5">
      <c r="B27" s="290" t="s">
        <v>432</v>
      </c>
      <c r="C27" s="291" t="s">
        <v>433</v>
      </c>
      <c r="D27" s="296">
        <v>9.5789999999999988</v>
      </c>
      <c r="E27" s="264">
        <f t="shared" si="1"/>
        <v>15.449999999999998</v>
      </c>
      <c r="F27" s="264">
        <f t="shared" si="2"/>
        <v>11.896499999999998</v>
      </c>
      <c r="H27" s="295"/>
    </row>
    <row r="28" spans="2:8" ht="13.5">
      <c r="B28" s="290" t="s">
        <v>432</v>
      </c>
      <c r="C28" s="291" t="s">
        <v>434</v>
      </c>
      <c r="D28" s="296">
        <v>39.376199999999997</v>
      </c>
      <c r="E28" s="264">
        <f t="shared" si="1"/>
        <v>63.51</v>
      </c>
      <c r="F28" s="264">
        <f t="shared" si="2"/>
        <v>48.902700000000003</v>
      </c>
      <c r="H28" s="295"/>
    </row>
    <row r="29" spans="2:8" ht="13.5">
      <c r="B29" s="290" t="s">
        <v>435</v>
      </c>
      <c r="C29" s="291" t="s">
        <v>436</v>
      </c>
      <c r="D29" s="296">
        <v>60.121400000000001</v>
      </c>
      <c r="E29" s="264">
        <f t="shared" si="1"/>
        <v>96.97</v>
      </c>
      <c r="F29" s="264">
        <f t="shared" si="2"/>
        <v>74.666899999999998</v>
      </c>
      <c r="H29" s="295"/>
    </row>
    <row r="30" spans="2:8" ht="13.5">
      <c r="B30" s="290" t="s">
        <v>435</v>
      </c>
      <c r="C30" s="291" t="s">
        <v>437</v>
      </c>
      <c r="D30" s="296">
        <v>72.372600000000006</v>
      </c>
      <c r="E30" s="264">
        <f t="shared" si="1"/>
        <v>116.73</v>
      </c>
      <c r="F30" s="264">
        <f t="shared" si="2"/>
        <v>89.882100000000008</v>
      </c>
      <c r="H30" s="295"/>
    </row>
    <row r="31" spans="2:8">
      <c r="B31" s="266"/>
      <c r="C31" s="285"/>
      <c r="D31" s="285"/>
      <c r="E31" s="266"/>
      <c r="F31" s="266"/>
    </row>
    <row r="32" spans="2:8">
      <c r="B32" s="266"/>
      <c r="C32" s="285"/>
      <c r="D32" s="285"/>
      <c r="E32" s="266"/>
      <c r="F32" s="266"/>
    </row>
    <row r="33" spans="2:6" ht="15.75">
      <c r="B33" s="267" t="s">
        <v>438</v>
      </c>
      <c r="C33" s="285"/>
      <c r="D33" s="285"/>
      <c r="E33" s="266"/>
      <c r="F33" s="266"/>
    </row>
    <row r="34" spans="2:6">
      <c r="B34" s="266"/>
      <c r="C34" s="285"/>
      <c r="D34" s="285"/>
      <c r="E34" s="266"/>
      <c r="F34" s="266"/>
    </row>
    <row r="35" spans="2:6">
      <c r="B35" s="266"/>
      <c r="C35" s="285"/>
      <c r="D35" s="285"/>
      <c r="E35" s="266"/>
      <c r="F35" s="266"/>
    </row>
    <row r="36" spans="2:6">
      <c r="B36" s="266"/>
      <c r="C36" s="285"/>
      <c r="D36" s="285"/>
      <c r="E36" s="266"/>
      <c r="F36" s="266"/>
    </row>
    <row r="37" spans="2:6">
      <c r="B37" s="266"/>
      <c r="C37" s="285"/>
      <c r="D37" s="285"/>
      <c r="E37" s="266"/>
      <c r="F37" s="266"/>
    </row>
    <row r="38" spans="2:6">
      <c r="B38" s="266"/>
      <c r="C38" s="285"/>
      <c r="D38" s="285"/>
      <c r="E38" s="266"/>
      <c r="F38" s="266"/>
    </row>
  </sheetData>
  <mergeCells count="3">
    <mergeCell ref="B6:F6"/>
    <mergeCell ref="B17:F17"/>
    <mergeCell ref="B20:F20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6:F38"/>
  <sheetViews>
    <sheetView zoomScaleNormal="100" workbookViewId="0">
      <selection activeCell="B8" sqref="B8:F8"/>
    </sheetView>
  </sheetViews>
  <sheetFormatPr defaultRowHeight="12.75"/>
  <cols>
    <col min="2" max="2" width="27.28515625" customWidth="1"/>
    <col min="3" max="3" width="17.7109375" customWidth="1"/>
    <col min="4" max="4" width="11.5703125" hidden="1" customWidth="1"/>
    <col min="5" max="5" width="14.42578125" customWidth="1"/>
    <col min="6" max="6" width="17.42578125" customWidth="1"/>
  </cols>
  <sheetData>
    <row r="6" spans="2:6" ht="23.25">
      <c r="B6" s="269" t="s">
        <v>441</v>
      </c>
      <c r="C6" s="269"/>
      <c r="D6" s="269"/>
    </row>
    <row r="7" spans="2:6" ht="15">
      <c r="B7" s="287" t="s">
        <v>439</v>
      </c>
      <c r="C7" s="288"/>
      <c r="D7" s="288"/>
      <c r="E7" s="288"/>
      <c r="F7" s="289">
        <v>0.23</v>
      </c>
    </row>
    <row r="8" spans="2:6" ht="25.5">
      <c r="B8" s="110" t="s">
        <v>122</v>
      </c>
      <c r="C8" s="110" t="s">
        <v>123</v>
      </c>
      <c r="D8" s="110" t="s">
        <v>407</v>
      </c>
      <c r="E8" s="110" t="s">
        <v>155</v>
      </c>
      <c r="F8" s="110" t="s">
        <v>155</v>
      </c>
    </row>
    <row r="9" spans="2:6" ht="14.25">
      <c r="B9" s="386" t="s">
        <v>408</v>
      </c>
      <c r="C9" s="386"/>
      <c r="D9" s="386"/>
      <c r="E9" s="386"/>
      <c r="F9" s="386"/>
    </row>
    <row r="10" spans="2:6" ht="15">
      <c r="B10" s="290" t="s">
        <v>408</v>
      </c>
      <c r="C10" s="291" t="s">
        <v>409</v>
      </c>
      <c r="D10" s="292">
        <v>495.58</v>
      </c>
      <c r="E10" s="264">
        <f>D10/0.62</f>
        <v>799.32258064516122</v>
      </c>
      <c r="F10" s="264">
        <f>E10*(1-$F$7)</f>
        <v>615.47838709677421</v>
      </c>
    </row>
    <row r="11" spans="2:6" ht="13.5">
      <c r="B11" s="290" t="s">
        <v>408</v>
      </c>
      <c r="C11" s="291" t="s">
        <v>410</v>
      </c>
      <c r="D11" s="295">
        <v>1025.3373999999999</v>
      </c>
      <c r="E11" s="264">
        <f t="shared" ref="E11:E33" si="0">D11/0.62</f>
        <v>1653.7699999999998</v>
      </c>
      <c r="F11" s="264">
        <f t="shared" ref="F11:F33" si="1">E11*(1-$F$7)</f>
        <v>1273.4028999999998</v>
      </c>
    </row>
    <row r="12" spans="2:6" ht="13.5">
      <c r="B12" s="290" t="s">
        <v>408</v>
      </c>
      <c r="C12" s="291" t="s">
        <v>411</v>
      </c>
      <c r="D12" s="295">
        <v>1913.971</v>
      </c>
      <c r="E12" s="264">
        <f t="shared" si="0"/>
        <v>3087.05</v>
      </c>
      <c r="F12" s="264">
        <f t="shared" si="1"/>
        <v>2377.0285000000003</v>
      </c>
    </row>
    <row r="13" spans="2:6" ht="13.5">
      <c r="B13" s="290" t="s">
        <v>408</v>
      </c>
      <c r="C13" s="291" t="s">
        <v>412</v>
      </c>
      <c r="D13" s="295">
        <v>2375.3687999999997</v>
      </c>
      <c r="E13" s="264">
        <f t="shared" si="0"/>
        <v>3831.24</v>
      </c>
      <c r="F13" s="264">
        <f t="shared" si="1"/>
        <v>2950.0547999999999</v>
      </c>
    </row>
    <row r="14" spans="2:6" ht="13.5">
      <c r="B14" s="290" t="s">
        <v>408</v>
      </c>
      <c r="C14" s="291" t="s">
        <v>413</v>
      </c>
      <c r="D14" s="295">
        <v>700.64959999999996</v>
      </c>
      <c r="E14" s="264">
        <f t="shared" si="0"/>
        <v>1130.08</v>
      </c>
      <c r="F14" s="264">
        <f t="shared" si="1"/>
        <v>870.16159999999991</v>
      </c>
    </row>
    <row r="15" spans="2:6" ht="13.5">
      <c r="B15" s="290" t="s">
        <v>408</v>
      </c>
      <c r="C15" s="291" t="s">
        <v>414</v>
      </c>
      <c r="D15" s="295">
        <v>1452.567</v>
      </c>
      <c r="E15" s="264">
        <f t="shared" si="0"/>
        <v>2342.85</v>
      </c>
      <c r="F15" s="264">
        <f t="shared" si="1"/>
        <v>1803.9945</v>
      </c>
    </row>
    <row r="16" spans="2:6" ht="13.5">
      <c r="B16" s="290" t="s">
        <v>408</v>
      </c>
      <c r="C16" s="291" t="s">
        <v>415</v>
      </c>
      <c r="D16" s="295">
        <v>939.89520000000005</v>
      </c>
      <c r="E16" s="264">
        <f t="shared" si="0"/>
        <v>1515.96</v>
      </c>
      <c r="F16" s="264">
        <f t="shared" si="1"/>
        <v>1167.2892000000002</v>
      </c>
    </row>
    <row r="17" spans="2:6" ht="13.5">
      <c r="B17" s="290" t="s">
        <v>408</v>
      </c>
      <c r="C17" s="291" t="s">
        <v>416</v>
      </c>
      <c r="D17" s="295">
        <v>2426.6365999999998</v>
      </c>
      <c r="E17" s="264">
        <f t="shared" si="0"/>
        <v>3913.93</v>
      </c>
      <c r="F17" s="264">
        <f t="shared" si="1"/>
        <v>3013.7260999999999</v>
      </c>
    </row>
    <row r="18" spans="2:6" ht="13.5">
      <c r="B18" s="290" t="s">
        <v>408</v>
      </c>
      <c r="C18" s="291" t="s">
        <v>417</v>
      </c>
      <c r="D18" s="295">
        <v>2084.8553999999999</v>
      </c>
      <c r="E18" s="264">
        <f t="shared" si="0"/>
        <v>3362.67</v>
      </c>
      <c r="F18" s="264">
        <f t="shared" si="1"/>
        <v>2589.2559000000001</v>
      </c>
    </row>
    <row r="19" spans="2:6" ht="13.5">
      <c r="B19" s="290" t="s">
        <v>408</v>
      </c>
      <c r="C19" s="291" t="s">
        <v>418</v>
      </c>
      <c r="D19" s="295">
        <v>3469.0674000000004</v>
      </c>
      <c r="E19" s="264">
        <f t="shared" si="0"/>
        <v>5595.27</v>
      </c>
      <c r="F19" s="264">
        <f t="shared" si="1"/>
        <v>4308.3579000000009</v>
      </c>
    </row>
    <row r="20" spans="2:6" ht="14.25">
      <c r="B20" s="386" t="s">
        <v>419</v>
      </c>
      <c r="C20" s="386"/>
      <c r="D20" s="386"/>
      <c r="E20" s="386"/>
      <c r="F20" s="386"/>
    </row>
    <row r="21" spans="2:6" ht="13.5">
      <c r="B21" s="290" t="s">
        <v>419</v>
      </c>
      <c r="C21" s="291" t="s">
        <v>420</v>
      </c>
      <c r="D21" s="295">
        <v>240.44219999999999</v>
      </c>
      <c r="E21" s="264">
        <f t="shared" si="0"/>
        <v>387.81</v>
      </c>
      <c r="F21" s="264">
        <f t="shared" si="1"/>
        <v>298.61369999999999</v>
      </c>
    </row>
    <row r="22" spans="2:6" ht="13.5">
      <c r="B22" s="290" t="s">
        <v>419</v>
      </c>
      <c r="C22" s="291" t="s">
        <v>421</v>
      </c>
      <c r="D22" s="295">
        <v>250.52339999999998</v>
      </c>
      <c r="E22" s="264">
        <f t="shared" si="0"/>
        <v>404.07</v>
      </c>
      <c r="F22" s="264">
        <f t="shared" si="1"/>
        <v>311.13389999999998</v>
      </c>
    </row>
    <row r="23" spans="2:6" ht="14.25">
      <c r="B23" s="386" t="s">
        <v>442</v>
      </c>
      <c r="C23" s="386"/>
      <c r="D23" s="386"/>
      <c r="E23" s="386"/>
      <c r="F23" s="386"/>
    </row>
    <row r="24" spans="2:6" ht="13.5">
      <c r="B24" s="290" t="s">
        <v>423</v>
      </c>
      <c r="C24" s="291" t="s">
        <v>424</v>
      </c>
      <c r="D24" s="296">
        <v>438.3338</v>
      </c>
      <c r="E24" s="264">
        <f t="shared" si="0"/>
        <v>706.99</v>
      </c>
      <c r="F24" s="264">
        <f t="shared" si="1"/>
        <v>544.38229999999999</v>
      </c>
    </row>
    <row r="25" spans="2:6" ht="13.5">
      <c r="B25" s="290" t="s">
        <v>423</v>
      </c>
      <c r="C25" s="291" t="s">
        <v>425</v>
      </c>
      <c r="D25" s="296">
        <v>765.75579999999991</v>
      </c>
      <c r="E25" s="264">
        <f t="shared" si="0"/>
        <v>1235.0899999999999</v>
      </c>
      <c r="F25" s="264">
        <f t="shared" si="1"/>
        <v>951.01929999999993</v>
      </c>
    </row>
    <row r="26" spans="2:6" ht="13.5">
      <c r="B26" s="290" t="s">
        <v>426</v>
      </c>
      <c r="C26" s="291" t="s">
        <v>427</v>
      </c>
      <c r="D26" s="296">
        <v>2790.806</v>
      </c>
      <c r="E26" s="264">
        <f t="shared" si="0"/>
        <v>4501.3</v>
      </c>
      <c r="F26" s="264">
        <f t="shared" si="1"/>
        <v>3466.0010000000002</v>
      </c>
    </row>
    <row r="27" spans="2:6" ht="13.5">
      <c r="B27" s="290" t="s">
        <v>423</v>
      </c>
      <c r="C27" s="291" t="s">
        <v>428</v>
      </c>
      <c r="D27" s="296">
        <v>2696.473</v>
      </c>
      <c r="E27" s="264">
        <f t="shared" si="0"/>
        <v>4349.1499999999996</v>
      </c>
      <c r="F27" s="264">
        <f t="shared" si="1"/>
        <v>3348.8454999999999</v>
      </c>
    </row>
    <row r="28" spans="2:6" ht="13.5">
      <c r="B28" s="290" t="s">
        <v>423</v>
      </c>
      <c r="C28" s="291" t="s">
        <v>429</v>
      </c>
      <c r="D28" s="296">
        <v>2235.9245999999998</v>
      </c>
      <c r="E28" s="264">
        <f t="shared" si="0"/>
        <v>3606.33</v>
      </c>
      <c r="F28" s="264">
        <f t="shared" si="1"/>
        <v>2776.8741</v>
      </c>
    </row>
    <row r="29" spans="2:6" ht="13.5">
      <c r="B29" s="290" t="s">
        <v>430</v>
      </c>
      <c r="C29" s="291" t="s">
        <v>431</v>
      </c>
      <c r="D29" s="296">
        <v>4.6128</v>
      </c>
      <c r="E29" s="264">
        <f t="shared" si="0"/>
        <v>7.44</v>
      </c>
      <c r="F29" s="264">
        <f t="shared" si="1"/>
        <v>5.7288000000000006</v>
      </c>
    </row>
    <row r="30" spans="2:6" ht="13.5">
      <c r="B30" s="290" t="s">
        <v>432</v>
      </c>
      <c r="C30" s="291" t="s">
        <v>433</v>
      </c>
      <c r="D30" s="296">
        <v>5.1273999999999997</v>
      </c>
      <c r="E30" s="264">
        <f t="shared" si="0"/>
        <v>8.27</v>
      </c>
      <c r="F30" s="264">
        <f t="shared" si="1"/>
        <v>6.3678999999999997</v>
      </c>
    </row>
    <row r="31" spans="2:6" ht="13.5">
      <c r="B31" s="290" t="s">
        <v>432</v>
      </c>
      <c r="C31" s="291" t="s">
        <v>434</v>
      </c>
      <c r="D31" s="296">
        <v>21.191600000000001</v>
      </c>
      <c r="E31" s="264">
        <f t="shared" si="0"/>
        <v>34.18</v>
      </c>
      <c r="F31" s="264">
        <f t="shared" si="1"/>
        <v>26.3186</v>
      </c>
    </row>
    <row r="32" spans="2:6" ht="13.5">
      <c r="B32" s="290" t="s">
        <v>435</v>
      </c>
      <c r="C32" s="291" t="s">
        <v>436</v>
      </c>
      <c r="D32" s="296">
        <v>21.191600000000001</v>
      </c>
      <c r="E32" s="264">
        <f t="shared" si="0"/>
        <v>34.18</v>
      </c>
      <c r="F32" s="264">
        <f t="shared" si="1"/>
        <v>26.3186</v>
      </c>
    </row>
    <row r="33" spans="2:6" ht="13.5">
      <c r="B33" s="290" t="s">
        <v>435</v>
      </c>
      <c r="C33" s="291" t="s">
        <v>437</v>
      </c>
      <c r="D33" s="296">
        <v>38.960799999999999</v>
      </c>
      <c r="E33" s="264">
        <f t="shared" si="0"/>
        <v>62.839999999999996</v>
      </c>
      <c r="F33" s="264">
        <f t="shared" si="1"/>
        <v>48.386800000000001</v>
      </c>
    </row>
    <row r="34" spans="2:6" ht="13.5">
      <c r="B34" s="266"/>
      <c r="C34" s="285"/>
      <c r="D34" s="285"/>
      <c r="E34" s="297"/>
      <c r="F34" s="266"/>
    </row>
    <row r="35" spans="2:6">
      <c r="B35" s="266"/>
      <c r="C35" s="285"/>
      <c r="D35" s="285"/>
      <c r="E35" s="266"/>
      <c r="F35" s="266"/>
    </row>
    <row r="36" spans="2:6" ht="15.75">
      <c r="B36" s="267" t="s">
        <v>438</v>
      </c>
      <c r="C36" s="285"/>
      <c r="D36" s="285"/>
      <c r="E36" s="266"/>
      <c r="F36" s="266"/>
    </row>
    <row r="37" spans="2:6">
      <c r="B37" s="266"/>
      <c r="C37" s="285"/>
      <c r="D37" s="285"/>
      <c r="E37" s="266"/>
      <c r="F37" s="266"/>
    </row>
    <row r="38" spans="2:6">
      <c r="B38" s="266"/>
      <c r="C38" s="285"/>
      <c r="D38" s="285"/>
      <c r="E38" s="266"/>
      <c r="F38" s="266"/>
    </row>
  </sheetData>
  <mergeCells count="3">
    <mergeCell ref="B9:F9"/>
    <mergeCell ref="B20:F20"/>
    <mergeCell ref="B23:F2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H21"/>
  <sheetViews>
    <sheetView view="pageBreakPreview" topLeftCell="B1" zoomScaleNormal="100" zoomScaleSheetLayoutView="100" workbookViewId="0">
      <selection activeCell="B4" sqref="B4:G4"/>
    </sheetView>
  </sheetViews>
  <sheetFormatPr defaultRowHeight="12.75"/>
  <cols>
    <col min="1" max="1" width="3.5703125" customWidth="1"/>
    <col min="2" max="2" width="56" customWidth="1"/>
    <col min="3" max="3" width="13.28515625" customWidth="1"/>
    <col min="4" max="4" width="8" hidden="1" customWidth="1"/>
    <col min="5" max="5" width="13.42578125" hidden="1" customWidth="1"/>
    <col min="6" max="6" width="15.42578125" customWidth="1"/>
    <col min="7" max="7" width="16.7109375" customWidth="1"/>
  </cols>
  <sheetData>
    <row r="1" spans="2:7" ht="69" customHeight="1"/>
    <row r="2" spans="2:7" ht="35.25" customHeight="1">
      <c r="B2" s="269" t="s">
        <v>707</v>
      </c>
    </row>
    <row r="3" spans="2:7" ht="15">
      <c r="B3" s="92" t="s">
        <v>439</v>
      </c>
      <c r="C3" s="15"/>
      <c r="D3" s="15"/>
      <c r="E3" s="15"/>
      <c r="F3" s="32"/>
      <c r="G3" s="91">
        <v>0.21</v>
      </c>
    </row>
    <row r="4" spans="2:7" ht="25.5">
      <c r="B4" s="110" t="s">
        <v>122</v>
      </c>
      <c r="C4" s="110" t="s">
        <v>123</v>
      </c>
      <c r="D4" s="110"/>
      <c r="E4" s="110"/>
      <c r="F4" s="110" t="s">
        <v>276</v>
      </c>
      <c r="G4" s="110" t="s">
        <v>277</v>
      </c>
    </row>
    <row r="5" spans="2:7" ht="15.75">
      <c r="B5" s="387" t="s">
        <v>124</v>
      </c>
      <c r="C5" s="387"/>
      <c r="D5" s="387"/>
      <c r="E5" s="387"/>
      <c r="F5" s="387"/>
      <c r="G5" s="387"/>
    </row>
    <row r="6" spans="2:7" hidden="1">
      <c r="B6" s="33"/>
      <c r="C6" s="33"/>
      <c r="D6" s="33"/>
      <c r="E6" s="33"/>
      <c r="F6" s="33"/>
      <c r="G6" s="33"/>
    </row>
    <row r="7" spans="2:7" hidden="1">
      <c r="B7" s="33"/>
      <c r="C7" s="33"/>
      <c r="D7" s="33"/>
      <c r="E7" s="33"/>
      <c r="F7" s="33"/>
      <c r="G7" s="33"/>
    </row>
    <row r="8" spans="2:7" hidden="1">
      <c r="B8" s="33"/>
      <c r="C8" s="33"/>
      <c r="D8" s="33"/>
      <c r="E8" s="33"/>
      <c r="F8" s="33"/>
      <c r="G8" s="33"/>
    </row>
    <row r="9" spans="2:7" ht="15">
      <c r="B9" s="342" t="s">
        <v>698</v>
      </c>
      <c r="C9" s="117" t="s">
        <v>126</v>
      </c>
      <c r="D9" s="117"/>
      <c r="E9" s="343"/>
      <c r="F9" s="344">
        <v>93.85</v>
      </c>
      <c r="G9" s="345">
        <f t="shared" ref="G9:G18" si="0">F9*(1-$G$3)</f>
        <v>74.141499999999994</v>
      </c>
    </row>
    <row r="10" spans="2:7" ht="14.25">
      <c r="B10" s="388" t="s">
        <v>128</v>
      </c>
      <c r="C10" s="388"/>
      <c r="D10" s="388"/>
      <c r="E10" s="388"/>
      <c r="F10" s="388"/>
      <c r="G10" s="388"/>
    </row>
    <row r="11" spans="2:7" ht="15">
      <c r="B11" s="346" t="s">
        <v>699</v>
      </c>
      <c r="C11" s="117" t="s">
        <v>130</v>
      </c>
      <c r="D11" s="117"/>
      <c r="E11" s="343">
        <v>7.8</v>
      </c>
      <c r="F11" s="344">
        <v>11.82</v>
      </c>
      <c r="G11" s="345">
        <f t="shared" si="0"/>
        <v>9.3378000000000014</v>
      </c>
    </row>
    <row r="12" spans="2:7" ht="15.75" thickBot="1">
      <c r="B12" s="347" t="s">
        <v>700</v>
      </c>
      <c r="C12" s="117" t="s">
        <v>132</v>
      </c>
      <c r="D12" s="117"/>
      <c r="E12" s="349">
        <v>16</v>
      </c>
      <c r="F12" s="344">
        <v>24.24</v>
      </c>
      <c r="G12" s="345">
        <f t="shared" si="0"/>
        <v>19.1496</v>
      </c>
    </row>
    <row r="13" spans="2:7" ht="14.25">
      <c r="B13" s="388" t="s">
        <v>701</v>
      </c>
      <c r="C13" s="388"/>
      <c r="D13" s="388"/>
      <c r="E13" s="388"/>
      <c r="F13" s="388"/>
      <c r="G13" s="388"/>
    </row>
    <row r="14" spans="2:7" ht="15">
      <c r="B14" s="346" t="s">
        <v>702</v>
      </c>
      <c r="C14" s="117" t="s">
        <v>135</v>
      </c>
      <c r="D14" s="117"/>
      <c r="E14" s="343">
        <v>23.5</v>
      </c>
      <c r="F14" s="344">
        <v>35.61</v>
      </c>
      <c r="G14" s="345">
        <f t="shared" si="0"/>
        <v>28.131900000000002</v>
      </c>
    </row>
    <row r="15" spans="2:7" ht="14.25">
      <c r="B15" s="388" t="s">
        <v>142</v>
      </c>
      <c r="C15" s="388"/>
      <c r="D15" s="388"/>
      <c r="E15" s="388"/>
      <c r="F15" s="388"/>
      <c r="G15" s="388"/>
    </row>
    <row r="16" spans="2:7" ht="15">
      <c r="B16" s="346" t="s">
        <v>703</v>
      </c>
      <c r="C16" s="117" t="s">
        <v>143</v>
      </c>
      <c r="D16" s="117"/>
      <c r="E16" s="350">
        <v>14.52</v>
      </c>
      <c r="F16" s="344">
        <v>22</v>
      </c>
      <c r="G16" s="345">
        <f t="shared" si="0"/>
        <v>17.380000000000003</v>
      </c>
    </row>
    <row r="17" spans="2:8" ht="15">
      <c r="B17" s="346" t="s">
        <v>704</v>
      </c>
      <c r="C17" s="117" t="s">
        <v>145</v>
      </c>
      <c r="D17" s="117"/>
      <c r="E17" s="351">
        <v>12</v>
      </c>
      <c r="F17" s="344">
        <v>18.18</v>
      </c>
      <c r="G17" s="345">
        <f t="shared" si="0"/>
        <v>14.3622</v>
      </c>
    </row>
    <row r="18" spans="2:8" ht="15">
      <c r="B18" s="347" t="s">
        <v>705</v>
      </c>
      <c r="C18" s="117" t="s">
        <v>146</v>
      </c>
      <c r="D18" s="117"/>
      <c r="E18" s="351">
        <v>3.8</v>
      </c>
      <c r="F18" s="344">
        <v>5.76</v>
      </c>
      <c r="G18" s="345">
        <f t="shared" si="0"/>
        <v>4.5503999999999998</v>
      </c>
    </row>
    <row r="19" spans="2:8" ht="14.25">
      <c r="B19" s="31"/>
      <c r="C19" s="31"/>
      <c r="D19" s="31"/>
      <c r="E19" s="31"/>
      <c r="F19" s="31"/>
      <c r="G19" s="31"/>
      <c r="H19" s="352"/>
    </row>
    <row r="20" spans="2:8" ht="18">
      <c r="B20" s="348" t="s">
        <v>706</v>
      </c>
      <c r="C20" s="31"/>
      <c r="D20" s="31"/>
      <c r="E20" s="31"/>
      <c r="F20" s="31"/>
      <c r="G20" s="31"/>
    </row>
    <row r="21" spans="2:8" ht="14.25">
      <c r="B21" s="31"/>
      <c r="C21" s="31"/>
      <c r="D21" s="31"/>
      <c r="E21" s="31"/>
      <c r="F21" s="31"/>
      <c r="G21" s="31"/>
    </row>
  </sheetData>
  <mergeCells count="4">
    <mergeCell ref="B5:G5"/>
    <mergeCell ref="B10:G10"/>
    <mergeCell ref="B13:G13"/>
    <mergeCell ref="B15:G15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1:R128"/>
  <sheetViews>
    <sheetView tabSelected="1" zoomScaleNormal="100" workbookViewId="0">
      <selection activeCell="K65" sqref="K65"/>
    </sheetView>
  </sheetViews>
  <sheetFormatPr defaultRowHeight="12.75"/>
  <cols>
    <col min="1" max="1" width="10.5703125" customWidth="1"/>
    <col min="2" max="2" width="10.140625" customWidth="1"/>
    <col min="3" max="3" width="11.85546875" customWidth="1"/>
    <col min="4" max="4" width="12.42578125" customWidth="1"/>
    <col min="5" max="5" width="10.85546875" bestFit="1" customWidth="1"/>
    <col min="6" max="7" width="11.5703125" customWidth="1"/>
    <col min="8" max="8" width="11.7109375" customWidth="1"/>
    <col min="9" max="9" width="8.5703125" customWidth="1"/>
    <col min="10" max="10" width="11" customWidth="1"/>
    <col min="11" max="11" width="10.42578125" customWidth="1"/>
  </cols>
  <sheetData>
    <row r="1" spans="1:18" ht="15.75">
      <c r="A1" s="1"/>
      <c r="B1" s="7"/>
      <c r="C1" s="10"/>
      <c r="D1" s="2"/>
      <c r="E1" s="2"/>
      <c r="F1" s="2"/>
      <c r="G1" s="2"/>
      <c r="H1" s="8"/>
      <c r="I1" s="72"/>
      <c r="J1" s="52"/>
      <c r="K1" s="52"/>
      <c r="L1" s="52"/>
      <c r="M1" s="52"/>
      <c r="N1" s="52"/>
      <c r="O1" s="52"/>
      <c r="P1" s="52"/>
      <c r="Q1" s="52"/>
      <c r="R1" s="52"/>
    </row>
    <row r="2" spans="1:18" ht="15.75">
      <c r="A2" s="1"/>
      <c r="B2" s="7"/>
      <c r="C2" s="2"/>
      <c r="D2" s="9"/>
      <c r="E2" s="2"/>
      <c r="F2" s="2"/>
      <c r="G2" s="2"/>
      <c r="H2" s="8"/>
      <c r="I2" s="72"/>
      <c r="J2" s="52"/>
      <c r="K2" s="52"/>
      <c r="L2" s="52"/>
      <c r="M2" s="52"/>
      <c r="N2" s="52"/>
      <c r="O2" s="52"/>
      <c r="P2" s="52"/>
      <c r="Q2" s="52"/>
      <c r="R2" s="52"/>
    </row>
    <row r="3" spans="1:18" ht="14.25" customHeight="1">
      <c r="A3" s="1"/>
      <c r="B3" s="7"/>
      <c r="C3" s="2"/>
      <c r="D3" s="9"/>
      <c r="E3" s="2"/>
      <c r="F3" s="2"/>
      <c r="G3" s="2"/>
      <c r="H3" s="8"/>
      <c r="I3" s="251"/>
      <c r="J3" s="52"/>
      <c r="K3" s="52"/>
      <c r="L3" s="52"/>
      <c r="M3" s="52"/>
      <c r="N3" s="52"/>
      <c r="O3" s="52"/>
      <c r="P3" s="52"/>
      <c r="Q3" s="52"/>
      <c r="R3" s="52"/>
    </row>
    <row r="4" spans="1:18" s="4" customFormat="1">
      <c r="A4"/>
      <c r="B4" s="3"/>
      <c r="C4" s="1"/>
      <c r="D4" s="1"/>
      <c r="E4" s="1"/>
      <c r="F4" s="1"/>
      <c r="G4" s="5"/>
      <c r="I4" s="70"/>
      <c r="J4" s="70"/>
      <c r="K4" s="70"/>
      <c r="L4" s="70"/>
      <c r="M4" s="70"/>
      <c r="N4" s="70"/>
      <c r="O4" s="70"/>
      <c r="P4" s="70"/>
      <c r="Q4" s="70"/>
      <c r="R4" s="70"/>
    </row>
    <row r="5" spans="1:18" s="4" customFormat="1" ht="15">
      <c r="A5" s="92" t="s">
        <v>287</v>
      </c>
      <c r="B5" s="3"/>
      <c r="C5" s="1"/>
      <c r="D5" s="1"/>
      <c r="E5" s="1"/>
      <c r="F5" s="1"/>
      <c r="G5" s="5"/>
      <c r="H5" s="93">
        <v>0.2</v>
      </c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18" s="4" customFormat="1" ht="34.5" customHeight="1">
      <c r="A6" s="109" t="s">
        <v>0</v>
      </c>
      <c r="B6" s="109" t="s">
        <v>1</v>
      </c>
      <c r="C6" s="110" t="s">
        <v>121</v>
      </c>
      <c r="D6" s="110" t="s">
        <v>121</v>
      </c>
      <c r="E6" s="110" t="s">
        <v>0</v>
      </c>
      <c r="F6" s="110" t="s">
        <v>1</v>
      </c>
      <c r="G6" s="110" t="s">
        <v>121</v>
      </c>
      <c r="H6" s="110" t="s">
        <v>121</v>
      </c>
      <c r="I6" s="70"/>
      <c r="J6" s="70"/>
      <c r="K6" s="70"/>
      <c r="L6" s="70"/>
      <c r="M6" s="70"/>
      <c r="N6" s="70"/>
      <c r="O6" s="70"/>
      <c r="P6" s="70"/>
      <c r="Q6" s="70"/>
      <c r="R6" s="70"/>
    </row>
    <row r="7" spans="1:18" s="4" customFormat="1" ht="15">
      <c r="A7" s="366" t="s">
        <v>274</v>
      </c>
      <c r="B7" s="366"/>
      <c r="C7" s="366"/>
      <c r="D7" s="366"/>
      <c r="E7" s="366"/>
      <c r="F7" s="366"/>
      <c r="G7" s="366"/>
      <c r="H7" s="366"/>
      <c r="I7" s="70"/>
      <c r="J7" s="70"/>
      <c r="K7" s="70"/>
      <c r="L7" s="226"/>
      <c r="M7" s="70"/>
      <c r="N7" s="70"/>
      <c r="O7" s="70"/>
      <c r="P7" s="70"/>
      <c r="Q7" s="70"/>
      <c r="R7" s="70"/>
    </row>
    <row r="8" spans="1:18" s="4" customFormat="1" ht="12.6" customHeight="1">
      <c r="A8" s="111" t="s">
        <v>34</v>
      </c>
      <c r="B8" s="112" t="s">
        <v>4</v>
      </c>
      <c r="C8" s="228">
        <v>5.6628571428571428</v>
      </c>
      <c r="D8" s="113">
        <f t="shared" ref="D8:D42" si="0">C8*(1-$H$5)</f>
        <v>4.5302857142857142</v>
      </c>
      <c r="E8" s="114" t="s">
        <v>35</v>
      </c>
      <c r="F8" s="115" t="s">
        <v>4</v>
      </c>
      <c r="G8" s="230">
        <v>5.0014285714285718</v>
      </c>
      <c r="H8" s="116">
        <f t="shared" ref="H8:H42" si="1">G8*(1-$H$5)</f>
        <v>4.0011428571428578</v>
      </c>
      <c r="I8" s="70"/>
      <c r="J8" s="70"/>
      <c r="K8" s="226"/>
      <c r="L8" s="226"/>
      <c r="M8" s="70"/>
      <c r="N8" s="70"/>
      <c r="O8" s="70"/>
      <c r="P8" s="70"/>
      <c r="Q8" s="70"/>
      <c r="R8" s="70"/>
    </row>
    <row r="9" spans="1:18" s="4" customFormat="1" ht="12.6" customHeight="1">
      <c r="A9" s="111" t="s">
        <v>34</v>
      </c>
      <c r="B9" s="112" t="s">
        <v>6</v>
      </c>
      <c r="C9" s="228">
        <v>8.2471428571428564</v>
      </c>
      <c r="D9" s="113">
        <f t="shared" si="0"/>
        <v>6.5977142857142859</v>
      </c>
      <c r="E9" s="114" t="s">
        <v>35</v>
      </c>
      <c r="F9" s="115" t="s">
        <v>6</v>
      </c>
      <c r="G9" s="230">
        <v>7.4857142857142867</v>
      </c>
      <c r="H9" s="116">
        <f t="shared" si="1"/>
        <v>5.9885714285714293</v>
      </c>
      <c r="I9" s="70"/>
      <c r="J9" s="70"/>
      <c r="K9" s="226"/>
      <c r="L9" s="226"/>
      <c r="M9" s="70"/>
      <c r="N9" s="70"/>
      <c r="O9" s="70"/>
      <c r="P9" s="70"/>
      <c r="Q9" s="70"/>
      <c r="R9" s="70"/>
    </row>
    <row r="10" spans="1:18" s="4" customFormat="1" ht="12.6" customHeight="1">
      <c r="A10" s="111" t="s">
        <v>34</v>
      </c>
      <c r="B10" s="112" t="s">
        <v>8</v>
      </c>
      <c r="C10" s="228">
        <v>7.78</v>
      </c>
      <c r="D10" s="113">
        <f t="shared" si="0"/>
        <v>6.2240000000000002</v>
      </c>
      <c r="E10" s="114" t="s">
        <v>35</v>
      </c>
      <c r="F10" s="115" t="s">
        <v>8</v>
      </c>
      <c r="G10" s="230">
        <v>7.1885714285714295</v>
      </c>
      <c r="H10" s="116">
        <f t="shared" si="1"/>
        <v>5.7508571428571438</v>
      </c>
      <c r="I10" s="70"/>
      <c r="J10" s="70"/>
      <c r="K10" s="226"/>
      <c r="L10" s="226"/>
      <c r="M10" s="70"/>
      <c r="N10" s="70"/>
      <c r="O10" s="70"/>
      <c r="P10" s="70"/>
      <c r="Q10" s="70"/>
      <c r="R10" s="70"/>
    </row>
    <row r="11" spans="1:18" s="4" customFormat="1" ht="12.6" customHeight="1">
      <c r="A11" s="111" t="s">
        <v>34</v>
      </c>
      <c r="B11" s="112" t="s">
        <v>10</v>
      </c>
      <c r="C11" s="228">
        <v>12.155714285714287</v>
      </c>
      <c r="D11" s="113">
        <f t="shared" si="0"/>
        <v>9.72457142857143</v>
      </c>
      <c r="E11" s="114" t="s">
        <v>35</v>
      </c>
      <c r="F11" s="115" t="s">
        <v>10</v>
      </c>
      <c r="G11" s="230">
        <v>11.081428571428571</v>
      </c>
      <c r="H11" s="116">
        <f t="shared" si="1"/>
        <v>8.8651428571428568</v>
      </c>
      <c r="I11" s="70"/>
      <c r="J11" s="70"/>
      <c r="K11" s="226"/>
      <c r="L11" s="226"/>
      <c r="M11" s="70"/>
      <c r="N11" s="70"/>
      <c r="O11" s="70"/>
      <c r="P11" s="70"/>
      <c r="Q11" s="70"/>
      <c r="R11" s="70"/>
    </row>
    <row r="12" spans="1:18" s="4" customFormat="1" ht="12.6" customHeight="1">
      <c r="A12" s="111" t="s">
        <v>34</v>
      </c>
      <c r="B12" s="112" t="s">
        <v>11</v>
      </c>
      <c r="C12" s="228">
        <v>18.012857142857143</v>
      </c>
      <c r="D12" s="113">
        <f t="shared" si="0"/>
        <v>14.410285714285715</v>
      </c>
      <c r="E12" s="114" t="s">
        <v>35</v>
      </c>
      <c r="F12" s="115" t="s">
        <v>11</v>
      </c>
      <c r="G12" s="230">
        <v>16.684285714285714</v>
      </c>
      <c r="H12" s="116">
        <f t="shared" si="1"/>
        <v>13.347428571428573</v>
      </c>
      <c r="I12" s="70"/>
      <c r="J12" s="70"/>
      <c r="K12" s="226"/>
      <c r="L12" s="226"/>
      <c r="M12" s="70"/>
      <c r="N12" s="70"/>
      <c r="O12" s="70"/>
      <c r="P12" s="70"/>
      <c r="Q12" s="70"/>
      <c r="R12" s="70"/>
    </row>
    <row r="13" spans="1:18" s="4" customFormat="1" ht="12.6" customHeight="1">
      <c r="A13" s="111" t="s">
        <v>34</v>
      </c>
      <c r="B13" s="112" t="s">
        <v>12</v>
      </c>
      <c r="C13" s="228">
        <v>25.361428571428572</v>
      </c>
      <c r="D13" s="113">
        <f t="shared" si="0"/>
        <v>20.28914285714286</v>
      </c>
      <c r="E13" s="114" t="s">
        <v>35</v>
      </c>
      <c r="F13" s="115" t="s">
        <v>12</v>
      </c>
      <c r="G13" s="230">
        <v>23.895714285714288</v>
      </c>
      <c r="H13" s="116">
        <f t="shared" si="1"/>
        <v>19.116571428571429</v>
      </c>
      <c r="I13" s="70"/>
      <c r="J13" s="70"/>
      <c r="K13" s="226"/>
      <c r="L13" s="226"/>
      <c r="M13" s="70"/>
      <c r="N13" s="70"/>
      <c r="O13" s="70"/>
      <c r="P13" s="70"/>
      <c r="Q13" s="70"/>
      <c r="R13" s="70"/>
    </row>
    <row r="14" spans="1:18" s="4" customFormat="1" ht="12.6" customHeight="1">
      <c r="A14" s="111" t="s">
        <v>34</v>
      </c>
      <c r="B14" s="112" t="s">
        <v>13</v>
      </c>
      <c r="C14" s="228">
        <v>39.398571428571429</v>
      </c>
      <c r="D14" s="113">
        <f t="shared" si="0"/>
        <v>31.518857142857144</v>
      </c>
      <c r="E14" s="114" t="s">
        <v>35</v>
      </c>
      <c r="F14" s="115" t="s">
        <v>13</v>
      </c>
      <c r="G14" s="230">
        <v>36.841428571428573</v>
      </c>
      <c r="H14" s="116">
        <f t="shared" si="1"/>
        <v>29.473142857142861</v>
      </c>
      <c r="I14" s="70"/>
      <c r="J14" s="70"/>
      <c r="K14" s="226"/>
      <c r="L14" s="226"/>
      <c r="M14" s="70"/>
      <c r="N14" s="70"/>
      <c r="O14" s="70"/>
      <c r="P14" s="70"/>
      <c r="Q14" s="70"/>
      <c r="R14" s="70"/>
    </row>
    <row r="15" spans="1:18" s="4" customFormat="1" ht="17.25" customHeight="1">
      <c r="A15" s="111" t="s">
        <v>34</v>
      </c>
      <c r="B15" s="112" t="s">
        <v>36</v>
      </c>
      <c r="C15" s="228">
        <v>63.35857142857143</v>
      </c>
      <c r="D15" s="113">
        <f t="shared" si="0"/>
        <v>50.68685714285715</v>
      </c>
      <c r="E15" s="114" t="s">
        <v>35</v>
      </c>
      <c r="F15" s="115" t="s">
        <v>36</v>
      </c>
      <c r="G15" s="230">
        <v>59.752857142857145</v>
      </c>
      <c r="H15" s="116">
        <f t="shared" si="1"/>
        <v>47.802285714285716</v>
      </c>
      <c r="I15" s="70"/>
      <c r="J15" s="70"/>
      <c r="K15" s="226"/>
      <c r="L15" s="226"/>
      <c r="M15" s="70"/>
      <c r="N15" s="70"/>
      <c r="O15" s="70"/>
      <c r="P15" s="70"/>
      <c r="Q15" s="70"/>
      <c r="R15" s="70"/>
    </row>
    <row r="16" spans="1:18" s="4" customFormat="1" ht="15">
      <c r="A16" s="111" t="s">
        <v>34</v>
      </c>
      <c r="B16" s="112" t="s">
        <v>17</v>
      </c>
      <c r="C16" s="228">
        <v>10.540000000000001</v>
      </c>
      <c r="D16" s="113">
        <f t="shared" si="0"/>
        <v>8.4320000000000004</v>
      </c>
      <c r="E16" s="114" t="s">
        <v>35</v>
      </c>
      <c r="F16" s="115" t="s">
        <v>17</v>
      </c>
      <c r="G16" s="230">
        <v>9.4285714285714288</v>
      </c>
      <c r="H16" s="116">
        <f t="shared" si="1"/>
        <v>7.5428571428571436</v>
      </c>
      <c r="I16" s="70"/>
      <c r="J16" s="70"/>
      <c r="K16" s="226"/>
      <c r="L16" s="226"/>
      <c r="M16" s="70"/>
      <c r="N16" s="70"/>
      <c r="O16" s="70"/>
      <c r="P16" s="70"/>
      <c r="Q16" s="70"/>
      <c r="R16" s="70"/>
    </row>
    <row r="17" spans="1:18" s="4" customFormat="1" ht="12" customHeight="1">
      <c r="A17" s="111" t="s">
        <v>34</v>
      </c>
      <c r="B17" s="112" t="s">
        <v>19</v>
      </c>
      <c r="C17" s="228">
        <v>15.611428571428574</v>
      </c>
      <c r="D17" s="113">
        <f t="shared" si="0"/>
        <v>12.489142857142859</v>
      </c>
      <c r="E17" s="114" t="s">
        <v>35</v>
      </c>
      <c r="F17" s="115" t="s">
        <v>19</v>
      </c>
      <c r="G17" s="230">
        <v>14.365714285714285</v>
      </c>
      <c r="H17" s="116">
        <f t="shared" si="1"/>
        <v>11.492571428571429</v>
      </c>
      <c r="I17" s="70"/>
      <c r="J17" s="70"/>
      <c r="K17" s="226"/>
      <c r="L17" s="226"/>
      <c r="M17" s="70"/>
      <c r="N17" s="70"/>
      <c r="O17" s="70"/>
      <c r="P17" s="70"/>
      <c r="Q17" s="70"/>
      <c r="R17" s="70"/>
    </row>
    <row r="18" spans="1:18" s="4" customFormat="1" ht="12" customHeight="1">
      <c r="A18" s="111" t="s">
        <v>34</v>
      </c>
      <c r="B18" s="112" t="s">
        <v>15</v>
      </c>
      <c r="C18" s="228">
        <v>23.325714285714287</v>
      </c>
      <c r="D18" s="113">
        <f t="shared" si="0"/>
        <v>18.66057142857143</v>
      </c>
      <c r="E18" s="114" t="s">
        <v>35</v>
      </c>
      <c r="F18" s="115" t="s">
        <v>15</v>
      </c>
      <c r="G18" s="230">
        <v>21.771428571428572</v>
      </c>
      <c r="H18" s="116">
        <f t="shared" si="1"/>
        <v>17.41714285714286</v>
      </c>
      <c r="I18" s="70"/>
      <c r="J18" s="70"/>
      <c r="K18" s="226"/>
      <c r="L18" s="226"/>
      <c r="M18" s="70"/>
      <c r="N18" s="70"/>
      <c r="O18" s="70"/>
      <c r="P18" s="70"/>
      <c r="Q18" s="70"/>
      <c r="R18" s="70"/>
    </row>
    <row r="19" spans="1:18" s="4" customFormat="1" ht="12" customHeight="1">
      <c r="A19" s="111" t="s">
        <v>34</v>
      </c>
      <c r="B19" s="112" t="s">
        <v>16</v>
      </c>
      <c r="C19" s="228">
        <v>33.052857142857142</v>
      </c>
      <c r="D19" s="113">
        <f t="shared" si="0"/>
        <v>26.442285714285717</v>
      </c>
      <c r="E19" s="114" t="s">
        <v>35</v>
      </c>
      <c r="F19" s="115" t="s">
        <v>16</v>
      </c>
      <c r="G19" s="230">
        <v>31.338571428571431</v>
      </c>
      <c r="H19" s="116">
        <f t="shared" si="1"/>
        <v>25.070857142857147</v>
      </c>
      <c r="I19" s="70"/>
      <c r="J19" s="70"/>
      <c r="K19" s="226"/>
      <c r="L19" s="226"/>
      <c r="M19" s="70"/>
      <c r="N19" s="70"/>
      <c r="O19" s="70"/>
      <c r="P19" s="70"/>
      <c r="Q19" s="70"/>
      <c r="R19" s="70"/>
    </row>
    <row r="20" spans="1:18" s="4" customFormat="1" ht="12" customHeight="1">
      <c r="A20" s="111" t="s">
        <v>34</v>
      </c>
      <c r="B20" s="112" t="s">
        <v>18</v>
      </c>
      <c r="C20" s="228">
        <v>51.59</v>
      </c>
      <c r="D20" s="113">
        <f t="shared" si="0"/>
        <v>41.272000000000006</v>
      </c>
      <c r="E20" s="114" t="s">
        <v>35</v>
      </c>
      <c r="F20" s="115" t="s">
        <v>18</v>
      </c>
      <c r="G20" s="231">
        <v>48.477142857142859</v>
      </c>
      <c r="H20" s="116">
        <f t="shared" si="1"/>
        <v>38.781714285714287</v>
      </c>
      <c r="I20" s="70"/>
      <c r="J20" s="70"/>
      <c r="K20" s="226"/>
      <c r="L20" s="226"/>
      <c r="M20" s="70"/>
      <c r="N20" s="70"/>
      <c r="O20" s="70"/>
      <c r="P20" s="70"/>
      <c r="Q20" s="70"/>
      <c r="R20" s="70"/>
    </row>
    <row r="21" spans="1:18" s="4" customFormat="1" ht="12" customHeight="1">
      <c r="A21" s="111" t="s">
        <v>34</v>
      </c>
      <c r="B21" s="112" t="s">
        <v>20</v>
      </c>
      <c r="C21" s="228">
        <v>84.155714285714296</v>
      </c>
      <c r="D21" s="113">
        <f t="shared" si="0"/>
        <v>67.324571428571446</v>
      </c>
      <c r="E21" s="114" t="s">
        <v>35</v>
      </c>
      <c r="F21" s="115" t="s">
        <v>20</v>
      </c>
      <c r="G21" s="230">
        <v>79.45</v>
      </c>
      <c r="H21" s="116">
        <f t="shared" si="1"/>
        <v>63.56</v>
      </c>
      <c r="I21" s="70"/>
      <c r="J21" s="70"/>
      <c r="K21" s="226"/>
      <c r="L21" s="226"/>
      <c r="M21" s="70"/>
      <c r="N21" s="70"/>
      <c r="O21" s="70"/>
      <c r="P21" s="70"/>
      <c r="Q21" s="70"/>
      <c r="R21" s="70"/>
    </row>
    <row r="22" spans="1:18" s="4" customFormat="1" ht="12" customHeight="1">
      <c r="A22" s="111" t="s">
        <v>34</v>
      </c>
      <c r="B22" s="112" t="s">
        <v>21</v>
      </c>
      <c r="C22" s="228">
        <v>130.36000000000001</v>
      </c>
      <c r="D22" s="113">
        <f t="shared" si="0"/>
        <v>104.28800000000001</v>
      </c>
      <c r="E22" s="114" t="s">
        <v>35</v>
      </c>
      <c r="F22" s="117" t="s">
        <v>21</v>
      </c>
      <c r="G22" s="230">
        <v>123.46857142857144</v>
      </c>
      <c r="H22" s="116">
        <f t="shared" si="1"/>
        <v>98.774857142857158</v>
      </c>
      <c r="I22" s="70"/>
      <c r="J22" s="70"/>
      <c r="K22" s="226"/>
      <c r="L22" s="226"/>
      <c r="M22" s="70"/>
      <c r="N22" s="70"/>
      <c r="O22" s="70"/>
      <c r="P22" s="70"/>
      <c r="Q22" s="70"/>
      <c r="R22" s="70"/>
    </row>
    <row r="23" spans="1:18" s="4" customFormat="1" ht="12" customHeight="1">
      <c r="A23" s="111" t="s">
        <v>34</v>
      </c>
      <c r="B23" s="112" t="s">
        <v>22</v>
      </c>
      <c r="C23" s="228">
        <v>176.58714285714288</v>
      </c>
      <c r="D23" s="113">
        <f t="shared" si="0"/>
        <v>141.26971428571431</v>
      </c>
      <c r="E23" s="114" t="s">
        <v>35</v>
      </c>
      <c r="F23" s="115" t="s">
        <v>22</v>
      </c>
      <c r="G23" s="230">
        <v>168.50428571428574</v>
      </c>
      <c r="H23" s="116">
        <f t="shared" si="1"/>
        <v>134.80342857142861</v>
      </c>
      <c r="I23" s="70"/>
      <c r="J23" s="70"/>
      <c r="K23" s="226"/>
      <c r="L23" s="226"/>
      <c r="M23" s="70"/>
      <c r="N23" s="70"/>
      <c r="O23" s="70"/>
      <c r="P23" s="70"/>
      <c r="Q23" s="70"/>
      <c r="R23" s="70"/>
    </row>
    <row r="24" spans="1:18" s="4" customFormat="1" ht="12" customHeight="1">
      <c r="A24" s="111" t="s">
        <v>34</v>
      </c>
      <c r="B24" s="112" t="s">
        <v>23</v>
      </c>
      <c r="C24" s="228">
        <v>235.29428571428571</v>
      </c>
      <c r="D24" s="113">
        <f t="shared" si="0"/>
        <v>188.23542857142857</v>
      </c>
      <c r="E24" s="114" t="s">
        <v>35</v>
      </c>
      <c r="F24" s="118" t="s">
        <v>23</v>
      </c>
      <c r="G24" s="230">
        <v>224.95857142857145</v>
      </c>
      <c r="H24" s="116">
        <f t="shared" si="1"/>
        <v>179.96685714285718</v>
      </c>
      <c r="I24" s="70"/>
      <c r="J24" s="70"/>
      <c r="K24" s="226"/>
      <c r="L24" s="226"/>
      <c r="M24" s="70"/>
      <c r="N24" s="70"/>
      <c r="O24" s="70"/>
      <c r="P24" s="70"/>
      <c r="Q24" s="70"/>
      <c r="R24" s="70"/>
    </row>
    <row r="25" spans="1:18" s="4" customFormat="1" ht="12" customHeight="1">
      <c r="A25" s="111" t="s">
        <v>34</v>
      </c>
      <c r="B25" s="112" t="s">
        <v>24</v>
      </c>
      <c r="C25" s="228">
        <v>333.69428571428574</v>
      </c>
      <c r="D25" s="113">
        <f t="shared" si="0"/>
        <v>266.95542857142863</v>
      </c>
      <c r="E25" s="114" t="s">
        <v>35</v>
      </c>
      <c r="F25" s="118" t="s">
        <v>24</v>
      </c>
      <c r="G25" s="230">
        <v>320</v>
      </c>
      <c r="H25" s="116">
        <f t="shared" si="1"/>
        <v>256</v>
      </c>
      <c r="I25" s="70"/>
      <c r="J25" s="70"/>
      <c r="K25" s="226"/>
      <c r="L25" s="226"/>
      <c r="M25" s="70"/>
      <c r="N25" s="70"/>
      <c r="O25" s="70"/>
      <c r="P25" s="70"/>
      <c r="Q25" s="70"/>
      <c r="R25" s="70"/>
    </row>
    <row r="26" spans="1:18" s="4" customFormat="1" ht="12" customHeight="1">
      <c r="A26" s="111" t="s">
        <v>34</v>
      </c>
      <c r="B26" s="112" t="s">
        <v>25</v>
      </c>
      <c r="C26" s="228">
        <v>460.24571428571437</v>
      </c>
      <c r="D26" s="113">
        <f t="shared" si="0"/>
        <v>368.19657142857153</v>
      </c>
      <c r="E26" s="114" t="s">
        <v>35</v>
      </c>
      <c r="F26" s="118" t="s">
        <v>25</v>
      </c>
      <c r="G26" s="230">
        <v>443.20428571428573</v>
      </c>
      <c r="H26" s="116">
        <f t="shared" si="1"/>
        <v>354.56342857142863</v>
      </c>
      <c r="I26" s="70"/>
      <c r="J26" s="70"/>
      <c r="K26" s="226"/>
      <c r="L26" s="226"/>
      <c r="M26" s="70"/>
      <c r="N26" s="70"/>
      <c r="O26" s="70"/>
      <c r="P26" s="70"/>
      <c r="Q26" s="70"/>
      <c r="R26" s="70"/>
    </row>
    <row r="27" spans="1:18" s="4" customFormat="1" ht="12" customHeight="1">
      <c r="A27" s="111" t="s">
        <v>34</v>
      </c>
      <c r="B27" s="112" t="s">
        <v>26</v>
      </c>
      <c r="C27" s="228">
        <v>583.76285714285723</v>
      </c>
      <c r="D27" s="113">
        <f t="shared" si="0"/>
        <v>467.01028571428583</v>
      </c>
      <c r="E27" s="114" t="s">
        <v>35</v>
      </c>
      <c r="F27" s="118" t="s">
        <v>26</v>
      </c>
      <c r="G27" s="230">
        <v>563.56571428571431</v>
      </c>
      <c r="H27" s="116">
        <f t="shared" si="1"/>
        <v>450.85257142857148</v>
      </c>
      <c r="I27" s="70"/>
      <c r="J27" s="70"/>
      <c r="K27" s="226"/>
      <c r="L27" s="226"/>
      <c r="M27" s="70"/>
      <c r="N27" s="70"/>
      <c r="O27" s="70"/>
      <c r="P27" s="70"/>
      <c r="Q27" s="70"/>
      <c r="R27" s="70"/>
    </row>
    <row r="28" spans="1:18" s="4" customFormat="1" ht="12" customHeight="1">
      <c r="A28" s="111" t="s">
        <v>34</v>
      </c>
      <c r="B28" s="112" t="s">
        <v>27</v>
      </c>
      <c r="C28" s="228">
        <v>709.13857142857148</v>
      </c>
      <c r="D28" s="113">
        <f t="shared" si="0"/>
        <v>567.31085714285723</v>
      </c>
      <c r="E28" s="114" t="s">
        <v>35</v>
      </c>
      <c r="F28" s="118" t="s">
        <v>27</v>
      </c>
      <c r="G28" s="230">
        <v>685.74</v>
      </c>
      <c r="H28" s="116">
        <f t="shared" si="1"/>
        <v>548.59199999999998</v>
      </c>
      <c r="I28" s="70"/>
      <c r="J28" s="70"/>
      <c r="K28" s="226"/>
      <c r="L28" s="226"/>
      <c r="M28" s="70"/>
      <c r="N28" s="70"/>
      <c r="O28" s="70"/>
      <c r="P28" s="70"/>
      <c r="Q28" s="70"/>
      <c r="R28" s="70"/>
    </row>
    <row r="29" spans="1:18" s="4" customFormat="1" ht="12" customHeight="1">
      <c r="A29" s="111" t="s">
        <v>34</v>
      </c>
      <c r="B29" s="112" t="s">
        <v>28</v>
      </c>
      <c r="C29" s="228">
        <v>876.33142857142866</v>
      </c>
      <c r="D29" s="113">
        <f t="shared" si="0"/>
        <v>701.06514285714297</v>
      </c>
      <c r="E29" s="114" t="s">
        <v>35</v>
      </c>
      <c r="F29" s="118" t="s">
        <v>28</v>
      </c>
      <c r="G29" s="230">
        <v>846.63</v>
      </c>
      <c r="H29" s="116">
        <f t="shared" si="1"/>
        <v>677.30400000000009</v>
      </c>
      <c r="I29" s="70"/>
      <c r="J29" s="70"/>
      <c r="K29" s="226"/>
      <c r="L29" s="226"/>
      <c r="M29" s="70"/>
      <c r="N29" s="70"/>
      <c r="O29" s="70"/>
      <c r="P29" s="70"/>
      <c r="Q29" s="70"/>
      <c r="R29" s="70"/>
    </row>
    <row r="30" spans="1:18" s="4" customFormat="1" ht="12" customHeight="1">
      <c r="A30" s="111" t="s">
        <v>34</v>
      </c>
      <c r="B30" s="112" t="s">
        <v>29</v>
      </c>
      <c r="C30" s="228">
        <v>1145.5714285714287</v>
      </c>
      <c r="D30" s="113">
        <f t="shared" si="0"/>
        <v>916.45714285714303</v>
      </c>
      <c r="E30" s="114" t="s">
        <v>35</v>
      </c>
      <c r="F30" s="118" t="s">
        <v>29</v>
      </c>
      <c r="G30" s="230">
        <v>1110.6771428571431</v>
      </c>
      <c r="H30" s="116">
        <f t="shared" si="1"/>
        <v>888.54171428571453</v>
      </c>
      <c r="I30" s="70"/>
      <c r="J30" s="70"/>
      <c r="K30" s="226"/>
      <c r="L30" s="226"/>
      <c r="M30" s="70"/>
      <c r="N30" s="70"/>
      <c r="O30" s="70"/>
      <c r="P30" s="70"/>
      <c r="Q30" s="70"/>
      <c r="R30" s="70"/>
    </row>
    <row r="31" spans="1:18" s="4" customFormat="1" ht="12.75" customHeight="1">
      <c r="A31" s="111" t="s">
        <v>34</v>
      </c>
      <c r="B31" s="112" t="s">
        <v>37</v>
      </c>
      <c r="C31" s="228">
        <v>12.79</v>
      </c>
      <c r="D31" s="113">
        <f t="shared" si="0"/>
        <v>10.231999999999999</v>
      </c>
      <c r="E31" s="114" t="s">
        <v>35</v>
      </c>
      <c r="F31" s="115" t="s">
        <v>37</v>
      </c>
      <c r="G31" s="230">
        <v>11.617142857142857</v>
      </c>
      <c r="H31" s="116">
        <f t="shared" si="1"/>
        <v>9.2937142857142856</v>
      </c>
      <c r="I31" s="70"/>
      <c r="J31" s="70"/>
      <c r="K31" s="226"/>
      <c r="L31" s="226"/>
      <c r="M31" s="70"/>
      <c r="N31" s="70"/>
      <c r="O31" s="70"/>
      <c r="P31" s="70"/>
      <c r="Q31" s="70"/>
      <c r="R31" s="70"/>
    </row>
    <row r="32" spans="1:18" s="4" customFormat="1" ht="12.75" customHeight="1">
      <c r="A32" s="111" t="s">
        <v>34</v>
      </c>
      <c r="B32" s="112" t="s">
        <v>38</v>
      </c>
      <c r="C32" s="228">
        <v>19.092857142857145</v>
      </c>
      <c r="D32" s="113">
        <f t="shared" si="0"/>
        <v>15.274285714285718</v>
      </c>
      <c r="E32" s="114" t="s">
        <v>35</v>
      </c>
      <c r="F32" s="115" t="s">
        <v>38</v>
      </c>
      <c r="G32" s="230">
        <v>17.824285714285715</v>
      </c>
      <c r="H32" s="116">
        <f t="shared" si="1"/>
        <v>14.259428571428572</v>
      </c>
      <c r="I32" s="70"/>
      <c r="J32" s="70"/>
      <c r="K32" s="226"/>
      <c r="L32" s="226"/>
      <c r="M32" s="70"/>
      <c r="N32" s="70"/>
      <c r="O32" s="70"/>
      <c r="P32" s="70"/>
      <c r="Q32" s="70"/>
      <c r="R32" s="70"/>
    </row>
    <row r="33" spans="1:18" s="4" customFormat="1" ht="12" customHeight="1">
      <c r="A33" s="111" t="s">
        <v>34</v>
      </c>
      <c r="B33" s="112" t="s">
        <v>39</v>
      </c>
      <c r="C33" s="228">
        <v>28.668571428571433</v>
      </c>
      <c r="D33" s="113">
        <f t="shared" si="0"/>
        <v>22.934857142857147</v>
      </c>
      <c r="E33" s="114" t="s">
        <v>35</v>
      </c>
      <c r="F33" s="115" t="s">
        <v>39</v>
      </c>
      <c r="G33" s="230">
        <v>27.127142857142861</v>
      </c>
      <c r="H33" s="116">
        <f t="shared" si="1"/>
        <v>21.701714285714289</v>
      </c>
      <c r="I33" s="70"/>
      <c r="J33" s="70"/>
      <c r="K33" s="226"/>
      <c r="L33" s="226"/>
      <c r="M33" s="70"/>
      <c r="N33" s="70"/>
      <c r="O33" s="70"/>
      <c r="P33" s="70"/>
      <c r="Q33" s="70"/>
      <c r="R33" s="70"/>
    </row>
    <row r="34" spans="1:18" s="4" customFormat="1" ht="12" customHeight="1">
      <c r="A34" s="111" t="s">
        <v>34</v>
      </c>
      <c r="B34" s="112" t="s">
        <v>40</v>
      </c>
      <c r="C34" s="228">
        <v>40.778571428571432</v>
      </c>
      <c r="D34" s="113">
        <f t="shared" si="0"/>
        <v>32.62285714285715</v>
      </c>
      <c r="E34" s="114" t="s">
        <v>35</v>
      </c>
      <c r="F34" s="115" t="s">
        <v>40</v>
      </c>
      <c r="G34" s="230">
        <v>39.172857142857147</v>
      </c>
      <c r="H34" s="116">
        <f t="shared" si="1"/>
        <v>31.338285714285718</v>
      </c>
      <c r="I34" s="70"/>
      <c r="J34" s="70"/>
      <c r="K34" s="226"/>
      <c r="L34" s="226"/>
      <c r="M34" s="70"/>
      <c r="N34" s="70"/>
      <c r="O34" s="70"/>
      <c r="P34" s="70"/>
      <c r="Q34" s="70"/>
      <c r="R34" s="70"/>
    </row>
    <row r="35" spans="1:18" s="4" customFormat="1" ht="12" customHeight="1">
      <c r="A35" s="111" t="s">
        <v>34</v>
      </c>
      <c r="B35" s="112" t="s">
        <v>41</v>
      </c>
      <c r="C35" s="228">
        <v>63.827142857142867</v>
      </c>
      <c r="D35" s="113">
        <f t="shared" si="0"/>
        <v>51.061714285714295</v>
      </c>
      <c r="E35" s="114" t="s">
        <v>35</v>
      </c>
      <c r="F35" s="115" t="s">
        <v>41</v>
      </c>
      <c r="G35" s="230">
        <v>60.144285714285715</v>
      </c>
      <c r="H35" s="116">
        <f t="shared" si="1"/>
        <v>48.115428571428573</v>
      </c>
      <c r="I35" s="70"/>
      <c r="J35" s="70"/>
      <c r="K35" s="226"/>
      <c r="L35" s="226"/>
      <c r="M35" s="70"/>
      <c r="N35" s="70"/>
      <c r="O35" s="70"/>
      <c r="P35" s="70"/>
      <c r="Q35" s="70"/>
      <c r="R35" s="70"/>
    </row>
    <row r="36" spans="1:18" s="4" customFormat="1" ht="12" customHeight="1">
      <c r="A36" s="111" t="s">
        <v>34</v>
      </c>
      <c r="B36" s="112" t="s">
        <v>42</v>
      </c>
      <c r="C36" s="228">
        <v>104.24428571428572</v>
      </c>
      <c r="D36" s="113">
        <f t="shared" si="0"/>
        <v>83.395428571428582</v>
      </c>
      <c r="E36" s="114" t="s">
        <v>35</v>
      </c>
      <c r="F36" s="115" t="s">
        <v>42</v>
      </c>
      <c r="G36" s="230">
        <v>98.661428571428587</v>
      </c>
      <c r="H36" s="116">
        <f t="shared" si="1"/>
        <v>78.929142857142878</v>
      </c>
      <c r="I36" s="70"/>
      <c r="J36" s="70"/>
      <c r="K36" s="226"/>
      <c r="L36" s="226"/>
      <c r="M36" s="70"/>
      <c r="N36" s="70"/>
      <c r="O36" s="70"/>
      <c r="P36" s="70"/>
      <c r="Q36" s="70"/>
      <c r="R36" s="70"/>
    </row>
    <row r="37" spans="1:18" s="4" customFormat="1" ht="12" customHeight="1">
      <c r="A37" s="111" t="s">
        <v>34</v>
      </c>
      <c r="B37" s="119" t="s">
        <v>43</v>
      </c>
      <c r="C37" s="228">
        <v>161.6514285714286</v>
      </c>
      <c r="D37" s="113">
        <f t="shared" si="0"/>
        <v>129.32114285714289</v>
      </c>
      <c r="E37" s="114" t="s">
        <v>35</v>
      </c>
      <c r="F37" s="115" t="s">
        <v>43</v>
      </c>
      <c r="G37" s="230">
        <v>153.44714285714286</v>
      </c>
      <c r="H37" s="116">
        <f t="shared" si="1"/>
        <v>122.7577142857143</v>
      </c>
      <c r="I37" s="70"/>
      <c r="J37" s="70"/>
      <c r="K37" s="226"/>
      <c r="L37" s="226"/>
      <c r="M37" s="70"/>
      <c r="N37" s="70"/>
      <c r="O37" s="70"/>
      <c r="P37" s="70"/>
      <c r="Q37" s="70"/>
      <c r="R37" s="70"/>
    </row>
    <row r="38" spans="1:18" s="4" customFormat="1" ht="12" customHeight="1">
      <c r="A38" s="111" t="s">
        <v>34</v>
      </c>
      <c r="B38" s="119" t="s">
        <v>44</v>
      </c>
      <c r="C38" s="228">
        <v>219.29</v>
      </c>
      <c r="D38" s="113">
        <f t="shared" si="0"/>
        <v>175.43200000000002</v>
      </c>
      <c r="E38" s="114" t="s">
        <v>35</v>
      </c>
      <c r="F38" s="115" t="s">
        <v>44</v>
      </c>
      <c r="G38" s="230">
        <v>209.64142857142858</v>
      </c>
      <c r="H38" s="116">
        <f t="shared" si="1"/>
        <v>167.71314285714288</v>
      </c>
      <c r="I38" s="70"/>
      <c r="J38" s="70"/>
      <c r="K38" s="226"/>
      <c r="L38" s="226"/>
      <c r="M38" s="70"/>
      <c r="N38" s="70"/>
      <c r="O38" s="70"/>
      <c r="P38" s="70"/>
      <c r="Q38" s="70"/>
      <c r="R38" s="70"/>
    </row>
    <row r="39" spans="1:18" s="4" customFormat="1" ht="12" customHeight="1">
      <c r="A39" s="120" t="s">
        <v>34</v>
      </c>
      <c r="B39" s="121" t="s">
        <v>30</v>
      </c>
      <c r="C39" s="229">
        <v>293.94285714285712</v>
      </c>
      <c r="D39" s="122">
        <f t="shared" si="0"/>
        <v>235.15428571428572</v>
      </c>
      <c r="E39" s="114" t="s">
        <v>35</v>
      </c>
      <c r="F39" s="115" t="s">
        <v>30</v>
      </c>
      <c r="G39" s="230">
        <v>281.07714285714286</v>
      </c>
      <c r="H39" s="116">
        <f t="shared" si="1"/>
        <v>224.8617142857143</v>
      </c>
      <c r="I39" s="70"/>
      <c r="J39" s="70"/>
      <c r="K39" s="226"/>
      <c r="L39" s="226"/>
      <c r="M39" s="70"/>
      <c r="N39" s="70"/>
      <c r="O39" s="70"/>
      <c r="P39" s="70"/>
      <c r="Q39" s="70"/>
      <c r="R39" s="70"/>
    </row>
    <row r="40" spans="1:18" s="4" customFormat="1" ht="12" customHeight="1">
      <c r="A40" s="114" t="s">
        <v>34</v>
      </c>
      <c r="B40" s="118" t="s">
        <v>31</v>
      </c>
      <c r="C40" s="230">
        <v>414.97428571428577</v>
      </c>
      <c r="D40" s="123">
        <f t="shared" si="0"/>
        <v>331.97942857142863</v>
      </c>
      <c r="E40" s="114" t="s">
        <v>35</v>
      </c>
      <c r="F40" s="115" t="s">
        <v>31</v>
      </c>
      <c r="G40" s="230">
        <v>398.53142857142859</v>
      </c>
      <c r="H40" s="116">
        <f t="shared" si="1"/>
        <v>318.82514285714291</v>
      </c>
      <c r="I40" s="70"/>
      <c r="J40" s="70"/>
      <c r="K40" s="226"/>
      <c r="L40" s="226"/>
      <c r="M40" s="70"/>
      <c r="N40" s="70"/>
      <c r="O40" s="70"/>
      <c r="P40" s="70"/>
      <c r="Q40" s="70"/>
      <c r="R40" s="70"/>
    </row>
    <row r="41" spans="1:18" s="4" customFormat="1" ht="12" customHeight="1">
      <c r="A41" s="114" t="s">
        <v>34</v>
      </c>
      <c r="B41" s="118" t="s">
        <v>32</v>
      </c>
      <c r="C41" s="230">
        <v>574.84</v>
      </c>
      <c r="D41" s="123">
        <f t="shared" si="0"/>
        <v>459.87200000000007</v>
      </c>
      <c r="E41" s="114" t="s">
        <v>35</v>
      </c>
      <c r="F41" s="115" t="s">
        <v>32</v>
      </c>
      <c r="G41" s="230">
        <v>553.68428571428581</v>
      </c>
      <c r="H41" s="116">
        <f t="shared" si="1"/>
        <v>442.94742857142865</v>
      </c>
      <c r="I41" s="70"/>
      <c r="J41" s="70"/>
      <c r="K41" s="226"/>
      <c r="L41" s="226"/>
      <c r="M41" s="70"/>
      <c r="N41" s="70"/>
      <c r="O41" s="70"/>
      <c r="P41" s="70"/>
      <c r="Q41" s="70"/>
      <c r="R41" s="70"/>
    </row>
    <row r="42" spans="1:18" s="4" customFormat="1" ht="12" customHeight="1">
      <c r="A42" s="114" t="s">
        <v>34</v>
      </c>
      <c r="B42" s="118" t="s">
        <v>33</v>
      </c>
      <c r="C42" s="230">
        <v>726.7385714285715</v>
      </c>
      <c r="D42" s="123">
        <f t="shared" si="0"/>
        <v>581.39085714285727</v>
      </c>
      <c r="E42" s="114" t="s">
        <v>35</v>
      </c>
      <c r="F42" s="115" t="s">
        <v>33</v>
      </c>
      <c r="G42" s="230">
        <v>702.42428571428582</v>
      </c>
      <c r="H42" s="116">
        <f t="shared" si="1"/>
        <v>561.93942857142872</v>
      </c>
      <c r="I42" s="70"/>
      <c r="J42" s="70"/>
      <c r="K42" s="226"/>
      <c r="L42" s="70"/>
      <c r="M42" s="70"/>
      <c r="N42" s="70"/>
      <c r="O42" s="70"/>
      <c r="P42" s="70"/>
      <c r="Q42" s="70"/>
      <c r="R42" s="70"/>
    </row>
    <row r="43" spans="1:18" s="4" customFormat="1" ht="14.25" customHeight="1">
      <c r="A43" s="363" t="s">
        <v>46</v>
      </c>
      <c r="B43" s="363"/>
      <c r="C43" s="363"/>
      <c r="D43" s="364"/>
      <c r="E43" s="365" t="s">
        <v>253</v>
      </c>
      <c r="F43" s="365"/>
      <c r="G43" s="365"/>
      <c r="H43" s="365"/>
      <c r="I43" s="70"/>
      <c r="J43" s="70"/>
      <c r="K43" s="227"/>
      <c r="L43" s="70"/>
      <c r="M43" s="70"/>
      <c r="N43" s="70"/>
      <c r="O43" s="70"/>
      <c r="P43" s="70"/>
      <c r="Q43" s="70"/>
      <c r="R43" s="70"/>
    </row>
    <row r="44" spans="1:18" s="4" customFormat="1" ht="12" customHeight="1">
      <c r="A44" s="111" t="s">
        <v>47</v>
      </c>
      <c r="B44" s="112" t="s">
        <v>48</v>
      </c>
      <c r="C44" s="256">
        <v>77.714285714285722</v>
      </c>
      <c r="D44" s="113">
        <f t="shared" ref="D44:D64" si="2">C44*(1-$H$5)</f>
        <v>62.171428571428578</v>
      </c>
      <c r="E44" s="124" t="s">
        <v>49</v>
      </c>
      <c r="F44" s="117" t="s">
        <v>50</v>
      </c>
      <c r="G44" s="125">
        <v>70</v>
      </c>
      <c r="H44" s="126">
        <f t="shared" ref="H44:H55" si="3">G44*(1-$H$5)</f>
        <v>56</v>
      </c>
      <c r="I44" s="70"/>
      <c r="J44" s="108"/>
      <c r="K44" s="226"/>
      <c r="L44" s="70"/>
      <c r="M44" s="70"/>
      <c r="N44" s="70"/>
      <c r="O44" s="70"/>
      <c r="P44" s="70"/>
      <c r="Q44" s="70"/>
      <c r="R44" s="70"/>
    </row>
    <row r="45" spans="1:18" s="4" customFormat="1" ht="12" customHeight="1">
      <c r="A45" s="111" t="s">
        <v>47</v>
      </c>
      <c r="B45" s="127" t="s">
        <v>51</v>
      </c>
      <c r="C45" s="256">
        <v>93.857142857142861</v>
      </c>
      <c r="D45" s="113">
        <f t="shared" si="2"/>
        <v>75.085714285714289</v>
      </c>
      <c r="E45" s="124" t="s">
        <v>49</v>
      </c>
      <c r="F45" s="117" t="s">
        <v>52</v>
      </c>
      <c r="G45" s="125">
        <v>70</v>
      </c>
      <c r="H45" s="126">
        <f t="shared" si="3"/>
        <v>56</v>
      </c>
      <c r="I45" s="70"/>
      <c r="J45" s="108"/>
      <c r="K45" s="226"/>
      <c r="L45" s="70"/>
      <c r="M45" s="70"/>
      <c r="N45" s="70"/>
      <c r="O45" s="70"/>
      <c r="P45" s="70"/>
      <c r="Q45" s="70"/>
      <c r="R45" s="70"/>
    </row>
    <row r="46" spans="1:18" s="4" customFormat="1" ht="12" customHeight="1">
      <c r="A46" s="111" t="s">
        <v>47</v>
      </c>
      <c r="B46" s="112" t="s">
        <v>53</v>
      </c>
      <c r="C46" s="256">
        <v>111.85714285714286</v>
      </c>
      <c r="D46" s="113">
        <f t="shared" si="2"/>
        <v>89.485714285714295</v>
      </c>
      <c r="E46" s="124" t="s">
        <v>49</v>
      </c>
      <c r="F46" s="117" t="s">
        <v>54</v>
      </c>
      <c r="G46" s="125">
        <v>107.14285714285715</v>
      </c>
      <c r="H46" s="126">
        <f t="shared" si="3"/>
        <v>85.714285714285722</v>
      </c>
      <c r="I46" s="70"/>
      <c r="J46" s="108"/>
      <c r="K46" s="226"/>
      <c r="L46" s="70"/>
      <c r="M46" s="70"/>
      <c r="N46" s="70"/>
      <c r="O46" s="70"/>
      <c r="P46" s="70"/>
      <c r="Q46" s="70"/>
      <c r="R46" s="70"/>
    </row>
    <row r="47" spans="1:18" s="4" customFormat="1" ht="12" customHeight="1">
      <c r="A47" s="111" t="s">
        <v>47</v>
      </c>
      <c r="B47" s="112" t="s">
        <v>55</v>
      </c>
      <c r="C47" s="256">
        <v>127.57142857142857</v>
      </c>
      <c r="D47" s="113">
        <f t="shared" si="2"/>
        <v>102.05714285714286</v>
      </c>
      <c r="E47" s="124" t="s">
        <v>49</v>
      </c>
      <c r="F47" s="117" t="s">
        <v>56</v>
      </c>
      <c r="G47" s="125">
        <v>132.85714285714286</v>
      </c>
      <c r="H47" s="126">
        <f t="shared" si="3"/>
        <v>106.28571428571429</v>
      </c>
      <c r="I47" s="70"/>
      <c r="J47" s="108"/>
      <c r="K47" s="226"/>
      <c r="L47" s="70"/>
      <c r="M47" s="70"/>
      <c r="N47" s="70"/>
      <c r="O47" s="70"/>
      <c r="P47" s="70"/>
      <c r="Q47" s="70"/>
      <c r="R47" s="70"/>
    </row>
    <row r="48" spans="1:18" s="4" customFormat="1" ht="13.5" customHeight="1">
      <c r="A48" s="111" t="s">
        <v>47</v>
      </c>
      <c r="B48" s="112" t="s">
        <v>57</v>
      </c>
      <c r="C48" s="256">
        <v>153.71428571428572</v>
      </c>
      <c r="D48" s="113">
        <f t="shared" si="2"/>
        <v>122.97142857142859</v>
      </c>
      <c r="E48" s="124" t="s">
        <v>49</v>
      </c>
      <c r="F48" s="117" t="s">
        <v>58</v>
      </c>
      <c r="G48" s="125">
        <v>141.42857142857144</v>
      </c>
      <c r="H48" s="126">
        <f t="shared" si="3"/>
        <v>113.14285714285717</v>
      </c>
      <c r="I48" s="70"/>
      <c r="J48" s="108"/>
      <c r="K48" s="226"/>
      <c r="L48" s="70"/>
      <c r="M48" s="70"/>
      <c r="N48" s="70"/>
      <c r="O48" s="70"/>
      <c r="P48" s="70"/>
      <c r="Q48" s="70"/>
      <c r="R48" s="70"/>
    </row>
    <row r="49" spans="1:18" s="6" customFormat="1" ht="12" customHeight="1">
      <c r="A49" s="111" t="s">
        <v>47</v>
      </c>
      <c r="B49" s="112" t="s">
        <v>59</v>
      </c>
      <c r="C49" s="256">
        <v>177.71428571428572</v>
      </c>
      <c r="D49" s="113">
        <f t="shared" si="2"/>
        <v>142.17142857142858</v>
      </c>
      <c r="E49" s="124" t="s">
        <v>49</v>
      </c>
      <c r="F49" s="117" t="s">
        <v>60</v>
      </c>
      <c r="G49" s="125">
        <v>151.42857142857144</v>
      </c>
      <c r="H49" s="126">
        <f t="shared" si="3"/>
        <v>121.14285714285717</v>
      </c>
      <c r="I49" s="25"/>
      <c r="J49" s="108"/>
      <c r="K49" s="226"/>
      <c r="L49" s="25"/>
      <c r="M49" s="25"/>
      <c r="N49" s="25"/>
      <c r="O49" s="25"/>
      <c r="P49" s="25"/>
      <c r="Q49" s="25"/>
      <c r="R49" s="25"/>
    </row>
    <row r="50" spans="1:18" s="14" customFormat="1" ht="12" customHeight="1">
      <c r="A50" s="111" t="s">
        <v>47</v>
      </c>
      <c r="B50" s="112" t="s">
        <v>61</v>
      </c>
      <c r="C50" s="256">
        <v>214.28571428571431</v>
      </c>
      <c r="D50" s="113">
        <f t="shared" si="2"/>
        <v>171.42857142857144</v>
      </c>
      <c r="E50" s="124" t="s">
        <v>49</v>
      </c>
      <c r="F50" s="117" t="s">
        <v>62</v>
      </c>
      <c r="G50" s="125">
        <v>165.71428571428572</v>
      </c>
      <c r="H50" s="126">
        <f t="shared" si="3"/>
        <v>132.57142857142858</v>
      </c>
      <c r="I50" s="52"/>
      <c r="J50" s="108"/>
      <c r="K50" s="226"/>
      <c r="L50" s="52"/>
      <c r="M50" s="52"/>
      <c r="N50" s="52"/>
      <c r="O50" s="52"/>
      <c r="P50" s="52"/>
      <c r="Q50" s="52"/>
      <c r="R50" s="52"/>
    </row>
    <row r="51" spans="1:18" s="14" customFormat="1" ht="12" customHeight="1">
      <c r="A51" s="128" t="s">
        <v>63</v>
      </c>
      <c r="B51" s="112" t="s">
        <v>48</v>
      </c>
      <c r="C51" s="256">
        <v>126.71428571428572</v>
      </c>
      <c r="D51" s="113">
        <f t="shared" si="2"/>
        <v>101.37142857142858</v>
      </c>
      <c r="E51" s="124" t="s">
        <v>49</v>
      </c>
      <c r="F51" s="117" t="s">
        <v>64</v>
      </c>
      <c r="G51" s="125">
        <v>177.14285714285717</v>
      </c>
      <c r="H51" s="126">
        <f t="shared" si="3"/>
        <v>141.71428571428575</v>
      </c>
      <c r="I51" s="52"/>
      <c r="J51" s="108"/>
      <c r="K51" s="226"/>
      <c r="L51" s="52"/>
      <c r="M51" s="52"/>
      <c r="N51" s="52"/>
      <c r="O51" s="52"/>
      <c r="P51" s="52"/>
      <c r="Q51" s="52"/>
      <c r="R51" s="52"/>
    </row>
    <row r="52" spans="1:18" s="14" customFormat="1" ht="12" customHeight="1">
      <c r="A52" s="128" t="s">
        <v>63</v>
      </c>
      <c r="B52" s="127" t="s">
        <v>51</v>
      </c>
      <c r="C52" s="256">
        <v>146.85714285714286</v>
      </c>
      <c r="D52" s="113">
        <f t="shared" si="2"/>
        <v>117.48571428571429</v>
      </c>
      <c r="E52" s="124" t="s">
        <v>49</v>
      </c>
      <c r="F52" s="117" t="s">
        <v>65</v>
      </c>
      <c r="G52" s="125">
        <v>197.14285714285717</v>
      </c>
      <c r="H52" s="126">
        <f t="shared" si="3"/>
        <v>157.71428571428575</v>
      </c>
      <c r="I52" s="52"/>
      <c r="J52" s="108"/>
      <c r="K52" s="226"/>
      <c r="L52" s="52"/>
      <c r="M52" s="52"/>
      <c r="N52" s="52"/>
      <c r="O52" s="52"/>
      <c r="P52" s="52"/>
      <c r="Q52" s="52"/>
      <c r="R52" s="52"/>
    </row>
    <row r="53" spans="1:18" s="14" customFormat="1" ht="12" customHeight="1">
      <c r="A53" s="128" t="s">
        <v>63</v>
      </c>
      <c r="B53" s="112" t="s">
        <v>53</v>
      </c>
      <c r="C53" s="256">
        <v>169.28571428571431</v>
      </c>
      <c r="D53" s="113">
        <f t="shared" si="2"/>
        <v>135.42857142857144</v>
      </c>
      <c r="E53" s="124" t="s">
        <v>49</v>
      </c>
      <c r="F53" s="115" t="s">
        <v>257</v>
      </c>
      <c r="G53" s="125">
        <v>221.42857142857144</v>
      </c>
      <c r="H53" s="126">
        <f t="shared" si="3"/>
        <v>177.14285714285717</v>
      </c>
      <c r="I53" s="52"/>
      <c r="J53" s="108"/>
      <c r="K53" s="226"/>
      <c r="L53" s="52"/>
      <c r="M53" s="52"/>
      <c r="N53" s="52"/>
      <c r="O53" s="52"/>
      <c r="P53" s="52"/>
      <c r="Q53" s="52"/>
      <c r="R53" s="52"/>
    </row>
    <row r="54" spans="1:18" s="14" customFormat="1" ht="12" customHeight="1">
      <c r="A54" s="128" t="s">
        <v>63</v>
      </c>
      <c r="B54" s="129" t="s">
        <v>55</v>
      </c>
      <c r="C54" s="256">
        <v>192.00000000000003</v>
      </c>
      <c r="D54" s="113">
        <f t="shared" si="2"/>
        <v>153.60000000000002</v>
      </c>
      <c r="E54" s="124" t="s">
        <v>49</v>
      </c>
      <c r="F54" s="115" t="s">
        <v>258</v>
      </c>
      <c r="G54" s="125">
        <v>274.28571428571428</v>
      </c>
      <c r="H54" s="126">
        <f t="shared" si="3"/>
        <v>219.42857142857144</v>
      </c>
      <c r="I54" s="52"/>
      <c r="J54" s="108"/>
      <c r="K54" s="226"/>
      <c r="L54" s="52"/>
      <c r="M54" s="52"/>
      <c r="N54" s="52"/>
      <c r="O54" s="52"/>
      <c r="P54" s="52"/>
      <c r="Q54" s="52"/>
      <c r="R54" s="52"/>
    </row>
    <row r="55" spans="1:18" s="14" customFormat="1" ht="12" customHeight="1">
      <c r="A55" s="128" t="s">
        <v>63</v>
      </c>
      <c r="B55" s="112" t="s">
        <v>57</v>
      </c>
      <c r="C55" s="256">
        <v>225.57142857142858</v>
      </c>
      <c r="D55" s="113">
        <f t="shared" si="2"/>
        <v>180.45714285714288</v>
      </c>
      <c r="E55" s="124" t="s">
        <v>49</v>
      </c>
      <c r="F55" s="115" t="s">
        <v>259</v>
      </c>
      <c r="G55" s="125">
        <v>312.85714285714289</v>
      </c>
      <c r="H55" s="126">
        <f t="shared" si="3"/>
        <v>250.28571428571433</v>
      </c>
      <c r="I55" s="52"/>
      <c r="J55" s="108"/>
      <c r="K55" s="226"/>
      <c r="L55" s="52"/>
      <c r="M55" s="52"/>
      <c r="N55" s="52"/>
      <c r="O55" s="52"/>
      <c r="P55" s="52"/>
      <c r="Q55" s="52"/>
      <c r="R55" s="52"/>
    </row>
    <row r="56" spans="1:18" s="14" customFormat="1" ht="12" customHeight="1">
      <c r="A56" s="128" t="s">
        <v>63</v>
      </c>
      <c r="B56" s="112" t="s">
        <v>59</v>
      </c>
      <c r="C56" s="256">
        <v>257.71428571428572</v>
      </c>
      <c r="D56" s="113">
        <f t="shared" si="2"/>
        <v>206.17142857142858</v>
      </c>
      <c r="E56" s="124"/>
      <c r="F56" s="115"/>
      <c r="G56" s="125">
        <v>0</v>
      </c>
      <c r="H56" s="126"/>
      <c r="I56" s="52"/>
      <c r="J56" s="108"/>
      <c r="K56" s="226"/>
      <c r="L56" s="52"/>
      <c r="M56" s="52"/>
      <c r="N56" s="52"/>
      <c r="O56" s="52"/>
      <c r="P56" s="52"/>
      <c r="Q56" s="52"/>
      <c r="R56" s="52"/>
    </row>
    <row r="57" spans="1:18" s="14" customFormat="1" ht="12" customHeight="1">
      <c r="A57" s="128" t="s">
        <v>63</v>
      </c>
      <c r="B57" s="129" t="s">
        <v>61</v>
      </c>
      <c r="C57" s="256">
        <v>304.85714285714289</v>
      </c>
      <c r="D57" s="113">
        <f t="shared" si="2"/>
        <v>243.88571428571433</v>
      </c>
      <c r="E57" s="124"/>
      <c r="F57" s="115"/>
      <c r="G57" s="125">
        <v>0</v>
      </c>
      <c r="H57" s="116"/>
      <c r="I57" s="52"/>
      <c r="J57" s="108"/>
      <c r="K57" s="226"/>
      <c r="L57" s="52"/>
      <c r="M57" s="52"/>
      <c r="N57" s="52"/>
      <c r="O57" s="52"/>
      <c r="P57" s="52"/>
      <c r="Q57" s="52"/>
      <c r="R57" s="52"/>
    </row>
    <row r="58" spans="1:18" s="14" customFormat="1" ht="12" customHeight="1">
      <c r="A58" s="128" t="s">
        <v>66</v>
      </c>
      <c r="B58" s="112" t="s">
        <v>48</v>
      </c>
      <c r="C58" s="256">
        <v>91.142857142857139</v>
      </c>
      <c r="D58" s="113">
        <f t="shared" si="2"/>
        <v>72.914285714285711</v>
      </c>
      <c r="E58" s="124"/>
      <c r="F58" s="115"/>
      <c r="G58" s="125">
        <v>0</v>
      </c>
      <c r="H58" s="116"/>
      <c r="I58" s="52"/>
      <c r="J58" s="108"/>
      <c r="K58" s="226"/>
      <c r="L58" s="52"/>
      <c r="M58" s="52"/>
      <c r="N58" s="52"/>
      <c r="O58" s="52"/>
      <c r="P58" s="52"/>
      <c r="Q58" s="52"/>
      <c r="R58" s="52"/>
    </row>
    <row r="59" spans="1:18" s="14" customFormat="1" ht="12" customHeight="1">
      <c r="A59" s="128" t="s">
        <v>66</v>
      </c>
      <c r="B59" s="127" t="s">
        <v>51</v>
      </c>
      <c r="C59" s="256">
        <v>107.71428571428572</v>
      </c>
      <c r="D59" s="113">
        <f t="shared" si="2"/>
        <v>86.171428571428578</v>
      </c>
      <c r="E59" s="124"/>
      <c r="F59" s="115"/>
      <c r="G59" s="125">
        <v>0</v>
      </c>
      <c r="H59" s="116"/>
      <c r="I59" s="52"/>
      <c r="J59" s="108"/>
      <c r="K59" s="226"/>
      <c r="L59" s="52"/>
      <c r="M59" s="108"/>
      <c r="N59" s="52"/>
      <c r="O59" s="52"/>
      <c r="P59" s="52"/>
      <c r="Q59" s="52"/>
      <c r="R59" s="52"/>
    </row>
    <row r="60" spans="1:18" s="14" customFormat="1" ht="12" customHeight="1">
      <c r="A60" s="128" t="s">
        <v>66</v>
      </c>
      <c r="B60" s="112" t="s">
        <v>53</v>
      </c>
      <c r="C60" s="256">
        <v>126.28571428571431</v>
      </c>
      <c r="D60" s="113">
        <f t="shared" si="2"/>
        <v>101.02857142857145</v>
      </c>
      <c r="E60" s="124"/>
      <c r="F60" s="115"/>
      <c r="G60" s="125">
        <v>0</v>
      </c>
      <c r="H60" s="116"/>
      <c r="I60" s="52"/>
      <c r="J60" s="108"/>
      <c r="K60" s="226"/>
      <c r="L60" s="52"/>
      <c r="M60" s="108"/>
      <c r="N60" s="52"/>
      <c r="O60" s="52"/>
      <c r="P60" s="52"/>
      <c r="Q60" s="52"/>
      <c r="R60" s="52"/>
    </row>
    <row r="61" spans="1:18" s="14" customFormat="1" ht="12" customHeight="1">
      <c r="A61" s="130" t="s">
        <v>66</v>
      </c>
      <c r="B61" s="131" t="s">
        <v>55</v>
      </c>
      <c r="C61" s="257">
        <v>142.42857142857144</v>
      </c>
      <c r="D61" s="122">
        <f t="shared" si="2"/>
        <v>113.94285714285716</v>
      </c>
      <c r="E61" s="124"/>
      <c r="F61" s="115"/>
      <c r="G61" s="125">
        <v>0</v>
      </c>
      <c r="H61" s="116"/>
      <c r="I61" s="52"/>
      <c r="J61" s="108"/>
      <c r="K61" s="226"/>
      <c r="L61" s="52"/>
      <c r="M61" s="108"/>
      <c r="N61" s="52"/>
      <c r="O61" s="52"/>
      <c r="P61" s="52"/>
      <c r="Q61" s="52"/>
      <c r="R61" s="52"/>
    </row>
    <row r="62" spans="1:18" s="14" customFormat="1" ht="12" customHeight="1">
      <c r="A62" s="132" t="s">
        <v>66</v>
      </c>
      <c r="B62" s="115" t="s">
        <v>57</v>
      </c>
      <c r="C62" s="125">
        <v>172.42857142857144</v>
      </c>
      <c r="D62" s="116">
        <f t="shared" si="2"/>
        <v>137.94285714285715</v>
      </c>
      <c r="E62" s="124"/>
      <c r="F62" s="115"/>
      <c r="G62" s="125">
        <v>0</v>
      </c>
      <c r="H62" s="116"/>
      <c r="I62" s="52"/>
      <c r="J62" s="108"/>
      <c r="K62" s="226"/>
      <c r="L62" s="52"/>
      <c r="M62" s="108"/>
      <c r="N62" s="52"/>
      <c r="O62" s="52"/>
      <c r="P62" s="52"/>
      <c r="Q62" s="52"/>
      <c r="R62" s="52"/>
    </row>
    <row r="63" spans="1:18" s="14" customFormat="1" ht="12" customHeight="1">
      <c r="A63" s="132" t="s">
        <v>66</v>
      </c>
      <c r="B63" s="115" t="s">
        <v>59</v>
      </c>
      <c r="C63" s="125">
        <v>198</v>
      </c>
      <c r="D63" s="116">
        <f t="shared" si="2"/>
        <v>158.4</v>
      </c>
      <c r="E63" s="124"/>
      <c r="F63" s="115"/>
      <c r="G63" s="125">
        <v>0</v>
      </c>
      <c r="H63" s="116"/>
      <c r="I63" s="52"/>
      <c r="J63" s="108"/>
      <c r="K63" s="226"/>
      <c r="L63" s="52"/>
      <c r="M63" s="108"/>
      <c r="N63" s="52"/>
      <c r="O63" s="52"/>
      <c r="P63" s="52"/>
      <c r="Q63" s="52"/>
      <c r="R63" s="52"/>
    </row>
    <row r="64" spans="1:18" s="14" customFormat="1" ht="12" customHeight="1">
      <c r="A64" s="132" t="s">
        <v>66</v>
      </c>
      <c r="B64" s="115" t="s">
        <v>61</v>
      </c>
      <c r="C64" s="125">
        <v>237.00000000000003</v>
      </c>
      <c r="D64" s="116">
        <f t="shared" si="2"/>
        <v>189.60000000000002</v>
      </c>
      <c r="E64" s="124"/>
      <c r="F64" s="115"/>
      <c r="G64" s="125">
        <v>0</v>
      </c>
      <c r="H64" s="116"/>
      <c r="I64" s="52"/>
      <c r="J64" s="108"/>
      <c r="K64" s="226"/>
      <c r="L64" s="74"/>
      <c r="M64" s="108"/>
      <c r="N64" s="52"/>
      <c r="O64" s="52"/>
      <c r="P64" s="52"/>
      <c r="Q64" s="52"/>
      <c r="R64" s="52"/>
    </row>
    <row r="65" spans="1:13" ht="12" customHeight="1">
      <c r="A65" s="52"/>
      <c r="B65" s="52"/>
      <c r="C65" s="52"/>
      <c r="D65" s="52"/>
      <c r="E65" s="52"/>
      <c r="F65" s="52"/>
      <c r="G65" s="52"/>
      <c r="H65" s="52"/>
      <c r="L65" s="74"/>
      <c r="M65" s="108"/>
    </row>
    <row r="66" spans="1:13" ht="18.75">
      <c r="A66" s="244" t="s">
        <v>280</v>
      </c>
      <c r="B66" s="52"/>
      <c r="C66" s="52"/>
      <c r="D66" s="52"/>
      <c r="E66" s="52"/>
      <c r="F66" s="52"/>
      <c r="G66" s="52"/>
      <c r="H66" s="52"/>
      <c r="L66" s="74"/>
      <c r="M66" s="108"/>
    </row>
    <row r="67" spans="1:13" ht="18.75">
      <c r="A67" s="244" t="s">
        <v>288</v>
      </c>
      <c r="B67" s="52"/>
      <c r="C67" s="52"/>
      <c r="D67" s="52"/>
      <c r="E67" s="52"/>
      <c r="F67" s="52"/>
      <c r="G67" s="52"/>
      <c r="H67" s="52"/>
      <c r="L67" s="74"/>
      <c r="M67" s="108"/>
    </row>
    <row r="68" spans="1:13" ht="18.75">
      <c r="A68" s="258" t="s">
        <v>290</v>
      </c>
      <c r="B68" s="86"/>
      <c r="C68" s="86"/>
      <c r="D68" s="52"/>
      <c r="E68" s="259">
        <v>0.22</v>
      </c>
      <c r="F68" s="52"/>
      <c r="G68" s="52"/>
      <c r="H68" s="52"/>
      <c r="L68" s="74"/>
      <c r="M68" s="108"/>
    </row>
    <row r="69" spans="1:13" ht="15">
      <c r="A69" s="52"/>
      <c r="B69" s="52"/>
      <c r="C69" s="52"/>
      <c r="D69" s="52"/>
      <c r="E69" s="52"/>
      <c r="F69" s="52"/>
      <c r="G69" s="52"/>
      <c r="H69" s="52"/>
      <c r="L69" s="74"/>
      <c r="M69" s="108"/>
    </row>
    <row r="70" spans="1:13" ht="15">
      <c r="A70" s="52"/>
      <c r="B70" s="52"/>
      <c r="C70" s="52"/>
      <c r="D70" s="52"/>
      <c r="E70" s="52"/>
      <c r="F70" s="52"/>
      <c r="G70" s="52"/>
      <c r="H70" s="52"/>
      <c r="L70" s="74"/>
      <c r="M70" s="108"/>
    </row>
    <row r="71" spans="1:13" ht="15">
      <c r="A71" s="52"/>
      <c r="B71" s="52"/>
      <c r="C71" s="52"/>
      <c r="D71" s="52"/>
      <c r="E71" s="52"/>
      <c r="F71" s="52"/>
      <c r="G71" s="52"/>
      <c r="H71" s="52"/>
      <c r="L71" s="74"/>
      <c r="M71" s="108"/>
    </row>
    <row r="72" spans="1:13" ht="15">
      <c r="A72" s="52"/>
      <c r="B72" s="52"/>
      <c r="C72" s="52"/>
      <c r="D72" s="52"/>
      <c r="E72" s="52"/>
      <c r="F72" s="52"/>
      <c r="G72" s="52"/>
      <c r="H72" s="52"/>
      <c r="L72" s="74"/>
      <c r="M72" s="108"/>
    </row>
    <row r="73" spans="1:13" ht="15">
      <c r="A73" s="52"/>
      <c r="B73" s="52"/>
      <c r="C73" s="52"/>
      <c r="D73" s="52"/>
      <c r="E73" s="52"/>
      <c r="F73" s="52"/>
      <c r="G73" s="52"/>
      <c r="H73" s="52"/>
      <c r="L73" s="74"/>
      <c r="M73" s="108"/>
    </row>
    <row r="74" spans="1:13" ht="15">
      <c r="A74" s="52"/>
      <c r="B74" s="52"/>
      <c r="C74" s="52"/>
      <c r="D74" s="52"/>
      <c r="E74" s="52"/>
      <c r="F74" s="52"/>
      <c r="G74" s="52"/>
      <c r="H74" s="52"/>
      <c r="L74" s="74"/>
      <c r="M74" s="108"/>
    </row>
    <row r="75" spans="1:13" ht="15">
      <c r="A75" s="52"/>
      <c r="B75" s="52"/>
      <c r="C75" s="52"/>
      <c r="D75" s="52"/>
      <c r="E75" s="52"/>
      <c r="F75" s="52"/>
      <c r="G75" s="52"/>
      <c r="H75" s="52"/>
      <c r="L75" s="74"/>
      <c r="M75" s="108"/>
    </row>
    <row r="76" spans="1:13" ht="15">
      <c r="A76" s="52"/>
      <c r="B76" s="52"/>
      <c r="C76" s="52"/>
      <c r="D76" s="52"/>
      <c r="E76" s="52"/>
      <c r="F76" s="52"/>
      <c r="G76" s="52"/>
      <c r="H76" s="52"/>
      <c r="L76" s="74"/>
      <c r="M76" s="108"/>
    </row>
    <row r="77" spans="1:13" ht="15">
      <c r="A77" s="52"/>
      <c r="B77" s="52"/>
      <c r="C77" s="52"/>
      <c r="D77" s="52"/>
      <c r="E77" s="52"/>
      <c r="F77" s="52"/>
      <c r="G77" s="52"/>
      <c r="H77" s="52"/>
      <c r="L77" s="74"/>
      <c r="M77" s="108"/>
    </row>
    <row r="78" spans="1:13" ht="15">
      <c r="A78" s="52"/>
      <c r="B78" s="52"/>
      <c r="C78" s="52"/>
      <c r="D78" s="52"/>
      <c r="E78" s="52"/>
      <c r="F78" s="52"/>
      <c r="G78" s="52"/>
      <c r="H78" s="52"/>
      <c r="L78" s="74"/>
      <c r="M78" s="108"/>
    </row>
    <row r="79" spans="1:13" ht="15">
      <c r="A79" s="52"/>
      <c r="B79" s="52"/>
      <c r="C79" s="52"/>
      <c r="D79" s="52"/>
      <c r="E79" s="52"/>
      <c r="F79" s="52"/>
      <c r="G79" s="52"/>
      <c r="H79" s="52"/>
      <c r="L79" s="74"/>
      <c r="M79" s="108"/>
    </row>
    <row r="80" spans="1:13">
      <c r="A80" s="52"/>
      <c r="B80" s="52"/>
      <c r="C80" s="52"/>
      <c r="D80" s="52"/>
      <c r="E80" s="52"/>
      <c r="F80" s="52"/>
      <c r="G80" s="52"/>
      <c r="H80" s="52"/>
      <c r="L80" s="74"/>
    </row>
    <row r="81" spans="1:12">
      <c r="A81" s="52"/>
      <c r="B81" s="52"/>
      <c r="C81" s="52"/>
      <c r="D81" s="52"/>
      <c r="E81" s="52"/>
      <c r="F81" s="52"/>
      <c r="G81" s="52"/>
      <c r="H81" s="52"/>
      <c r="L81" s="74"/>
    </row>
    <row r="82" spans="1:12">
      <c r="A82" s="52"/>
      <c r="B82" s="52"/>
      <c r="C82" s="52"/>
      <c r="D82" s="52"/>
      <c r="E82" s="52"/>
      <c r="F82" s="52"/>
      <c r="G82" s="52"/>
      <c r="H82" s="52"/>
      <c r="L82" s="74"/>
    </row>
    <row r="83" spans="1:12">
      <c r="A83" s="52"/>
      <c r="B83" s="52"/>
      <c r="C83" s="52"/>
      <c r="D83" s="52"/>
      <c r="E83" s="52"/>
      <c r="F83" s="52"/>
      <c r="G83" s="52"/>
      <c r="H83" s="52"/>
      <c r="L83" s="74"/>
    </row>
    <row r="84" spans="1:12">
      <c r="A84" s="52"/>
      <c r="B84" s="52"/>
      <c r="C84" s="52"/>
      <c r="D84" s="52"/>
      <c r="E84" s="52"/>
      <c r="F84" s="52"/>
      <c r="G84" s="52"/>
      <c r="H84" s="52"/>
      <c r="L84" s="74"/>
    </row>
    <row r="85" spans="1:12">
      <c r="A85" s="52"/>
      <c r="B85" s="52"/>
      <c r="C85" s="52"/>
      <c r="D85" s="52"/>
      <c r="E85" s="52"/>
      <c r="F85" s="52"/>
      <c r="G85" s="52"/>
      <c r="H85" s="52"/>
      <c r="L85" s="14"/>
    </row>
    <row r="86" spans="1:12">
      <c r="A86" s="52"/>
      <c r="B86" s="52"/>
      <c r="C86" s="52"/>
      <c r="D86" s="52"/>
      <c r="E86" s="52"/>
      <c r="F86" s="52"/>
      <c r="G86" s="52"/>
      <c r="H86" s="52"/>
    </row>
    <row r="87" spans="1:12">
      <c r="A87" s="52"/>
      <c r="B87" s="52"/>
      <c r="C87" s="52"/>
      <c r="D87" s="52"/>
      <c r="E87" s="52"/>
      <c r="F87" s="52"/>
      <c r="G87" s="52"/>
      <c r="H87" s="52"/>
    </row>
    <row r="88" spans="1:12">
      <c r="A88" s="52"/>
      <c r="B88" s="52"/>
      <c r="C88" s="52"/>
      <c r="D88" s="52"/>
      <c r="E88" s="52"/>
      <c r="F88" s="52"/>
      <c r="G88" s="52"/>
      <c r="H88" s="52"/>
    </row>
    <row r="89" spans="1:12">
      <c r="A89" s="52"/>
      <c r="B89" s="52"/>
      <c r="C89" s="52"/>
      <c r="D89" s="52"/>
      <c r="E89" s="52"/>
      <c r="F89" s="52"/>
      <c r="G89" s="52"/>
      <c r="H89" s="52"/>
    </row>
    <row r="90" spans="1:12">
      <c r="A90" s="52"/>
      <c r="B90" s="52"/>
      <c r="C90" s="52"/>
      <c r="D90" s="52"/>
      <c r="E90" s="52"/>
      <c r="F90" s="52"/>
      <c r="G90" s="52"/>
      <c r="H90" s="52"/>
    </row>
    <row r="91" spans="1:12">
      <c r="A91" s="52"/>
      <c r="B91" s="52"/>
      <c r="C91" s="52"/>
      <c r="D91" s="52"/>
      <c r="E91" s="52"/>
      <c r="F91" s="52"/>
      <c r="G91" s="52"/>
      <c r="H91" s="52"/>
    </row>
    <row r="92" spans="1:12">
      <c r="A92" s="52"/>
      <c r="B92" s="52"/>
      <c r="C92" s="52"/>
      <c r="D92" s="52"/>
      <c r="E92" s="52"/>
      <c r="F92" s="52"/>
      <c r="G92" s="52"/>
      <c r="H92" s="52"/>
    </row>
    <row r="93" spans="1:12">
      <c r="A93" s="52"/>
      <c r="B93" s="52"/>
      <c r="C93" s="52"/>
      <c r="D93" s="52"/>
      <c r="E93" s="52"/>
      <c r="F93" s="52"/>
      <c r="G93" s="52"/>
      <c r="H93" s="52"/>
    </row>
    <row r="94" spans="1:12">
      <c r="A94" s="52"/>
      <c r="B94" s="52"/>
      <c r="C94" s="52"/>
      <c r="D94" s="52"/>
      <c r="E94" s="52"/>
      <c r="F94" s="52"/>
      <c r="G94" s="52"/>
      <c r="H94" s="52"/>
    </row>
    <row r="95" spans="1:12">
      <c r="A95" s="52"/>
      <c r="B95" s="52"/>
      <c r="C95" s="52"/>
      <c r="D95" s="52"/>
      <c r="E95" s="52"/>
      <c r="F95" s="52"/>
      <c r="G95" s="52"/>
      <c r="H95" s="52"/>
    </row>
    <row r="96" spans="1:12">
      <c r="A96" s="52"/>
      <c r="B96" s="52"/>
      <c r="C96" s="52"/>
      <c r="D96" s="52"/>
      <c r="E96" s="52"/>
      <c r="F96" s="52"/>
      <c r="G96" s="52"/>
      <c r="H96" s="52"/>
    </row>
    <row r="97" spans="1:8">
      <c r="A97" s="52"/>
      <c r="B97" s="52"/>
      <c r="C97" s="52"/>
      <c r="D97" s="52"/>
      <c r="E97" s="52"/>
      <c r="F97" s="52"/>
      <c r="G97" s="52"/>
      <c r="H97" s="52"/>
    </row>
    <row r="98" spans="1:8">
      <c r="A98" s="52"/>
      <c r="B98" s="52"/>
      <c r="C98" s="52"/>
      <c r="D98" s="52"/>
      <c r="E98" s="52"/>
      <c r="F98" s="52"/>
      <c r="G98" s="52"/>
      <c r="H98" s="52"/>
    </row>
    <row r="99" spans="1:8">
      <c r="A99" s="52"/>
      <c r="B99" s="52"/>
      <c r="C99" s="52"/>
      <c r="D99" s="52"/>
      <c r="E99" s="52"/>
      <c r="F99" s="52"/>
      <c r="G99" s="52"/>
      <c r="H99" s="52"/>
    </row>
    <row r="100" spans="1:8">
      <c r="A100" s="52"/>
      <c r="B100" s="52"/>
      <c r="C100" s="52"/>
      <c r="D100" s="52"/>
      <c r="E100" s="52"/>
      <c r="F100" s="52"/>
      <c r="G100" s="52"/>
      <c r="H100" s="52"/>
    </row>
    <row r="101" spans="1:8">
      <c r="A101" s="52"/>
      <c r="B101" s="52"/>
      <c r="C101" s="52"/>
      <c r="D101" s="52"/>
      <c r="E101" s="52"/>
      <c r="F101" s="52"/>
      <c r="G101" s="52"/>
      <c r="H101" s="52"/>
    </row>
    <row r="102" spans="1:8">
      <c r="A102" s="52"/>
      <c r="B102" s="52"/>
      <c r="C102" s="52"/>
      <c r="D102" s="52"/>
      <c r="E102" s="52"/>
      <c r="F102" s="52"/>
      <c r="G102" s="52"/>
      <c r="H102" s="52"/>
    </row>
    <row r="103" spans="1:8">
      <c r="A103" s="52"/>
      <c r="B103" s="52"/>
      <c r="C103" s="52"/>
      <c r="D103" s="52"/>
      <c r="E103" s="52"/>
      <c r="F103" s="52"/>
      <c r="G103" s="52"/>
      <c r="H103" s="52"/>
    </row>
    <row r="104" spans="1:8">
      <c r="A104" s="52"/>
      <c r="B104" s="52"/>
      <c r="C104" s="52"/>
      <c r="D104" s="52"/>
      <c r="E104" s="52"/>
      <c r="F104" s="52"/>
      <c r="G104" s="52"/>
      <c r="H104" s="52"/>
    </row>
    <row r="105" spans="1:8">
      <c r="A105" s="52"/>
      <c r="B105" s="52"/>
      <c r="C105" s="52"/>
      <c r="D105" s="52"/>
      <c r="E105" s="52"/>
      <c r="F105" s="52"/>
      <c r="G105" s="52"/>
      <c r="H105" s="52"/>
    </row>
    <row r="106" spans="1:8">
      <c r="A106" s="52"/>
      <c r="B106" s="52"/>
      <c r="C106" s="52"/>
      <c r="D106" s="52"/>
      <c r="E106" s="52"/>
      <c r="F106" s="52"/>
      <c r="G106" s="52"/>
      <c r="H106" s="52"/>
    </row>
    <row r="107" spans="1:8">
      <c r="A107" s="52"/>
      <c r="B107" s="52"/>
      <c r="C107" s="52"/>
      <c r="D107" s="52"/>
      <c r="E107" s="52"/>
      <c r="F107" s="52"/>
      <c r="G107" s="52"/>
      <c r="H107" s="52"/>
    </row>
    <row r="108" spans="1:8">
      <c r="A108" s="52"/>
      <c r="B108" s="52"/>
      <c r="C108" s="52"/>
      <c r="D108" s="52"/>
      <c r="E108" s="52"/>
      <c r="F108" s="52"/>
      <c r="G108" s="52"/>
      <c r="H108" s="52"/>
    </row>
    <row r="109" spans="1:8">
      <c r="A109" s="52"/>
      <c r="B109" s="52"/>
      <c r="C109" s="52"/>
      <c r="D109" s="52"/>
      <c r="E109" s="52"/>
      <c r="F109" s="52"/>
      <c r="G109" s="52"/>
      <c r="H109" s="52"/>
    </row>
    <row r="110" spans="1:8">
      <c r="A110" s="52"/>
      <c r="B110" s="52"/>
      <c r="C110" s="52"/>
      <c r="D110" s="52"/>
      <c r="E110" s="52"/>
      <c r="F110" s="52"/>
      <c r="G110" s="52"/>
      <c r="H110" s="52"/>
    </row>
    <row r="111" spans="1:8">
      <c r="A111" s="52"/>
      <c r="B111" s="52"/>
      <c r="C111" s="52"/>
      <c r="D111" s="52"/>
      <c r="E111" s="52"/>
      <c r="F111" s="52"/>
      <c r="G111" s="52"/>
      <c r="H111" s="52"/>
    </row>
    <row r="112" spans="1:8">
      <c r="A112" s="52"/>
      <c r="B112" s="52"/>
      <c r="C112" s="52"/>
      <c r="D112" s="52"/>
      <c r="E112" s="52"/>
      <c r="F112" s="52"/>
      <c r="G112" s="52"/>
      <c r="H112" s="52"/>
    </row>
    <row r="113" spans="1:8">
      <c r="A113" s="52"/>
      <c r="B113" s="52"/>
      <c r="C113" s="52"/>
      <c r="D113" s="52"/>
      <c r="E113" s="52"/>
      <c r="F113" s="52"/>
      <c r="G113" s="52"/>
      <c r="H113" s="52"/>
    </row>
    <row r="114" spans="1:8">
      <c r="A114" s="52"/>
      <c r="B114" s="52"/>
      <c r="C114" s="52"/>
      <c r="D114" s="52"/>
      <c r="E114" s="52"/>
      <c r="F114" s="52"/>
      <c r="G114" s="52"/>
      <c r="H114" s="52"/>
    </row>
    <row r="115" spans="1:8">
      <c r="A115" s="52"/>
      <c r="B115" s="52"/>
      <c r="C115" s="52"/>
      <c r="D115" s="52"/>
      <c r="E115" s="52"/>
      <c r="F115" s="52"/>
      <c r="G115" s="52"/>
      <c r="H115" s="52"/>
    </row>
    <row r="116" spans="1:8">
      <c r="A116" s="52"/>
      <c r="B116" s="52"/>
      <c r="C116" s="52"/>
      <c r="D116" s="52"/>
      <c r="E116" s="52"/>
      <c r="F116" s="52"/>
      <c r="G116" s="52"/>
      <c r="H116" s="52"/>
    </row>
    <row r="117" spans="1:8">
      <c r="A117" s="52"/>
      <c r="B117" s="52"/>
      <c r="C117" s="52"/>
      <c r="D117" s="52"/>
      <c r="E117" s="52"/>
      <c r="F117" s="52"/>
      <c r="G117" s="52"/>
      <c r="H117" s="52"/>
    </row>
    <row r="118" spans="1:8">
      <c r="A118" s="52"/>
      <c r="B118" s="52"/>
      <c r="C118" s="52"/>
      <c r="D118" s="52"/>
      <c r="E118" s="52"/>
      <c r="F118" s="52"/>
      <c r="G118" s="52"/>
      <c r="H118" s="52"/>
    </row>
    <row r="119" spans="1:8">
      <c r="A119" s="52"/>
      <c r="B119" s="52"/>
      <c r="C119" s="52"/>
      <c r="D119" s="52"/>
      <c r="E119" s="52"/>
      <c r="F119" s="52"/>
      <c r="G119" s="52"/>
      <c r="H119" s="52"/>
    </row>
    <row r="120" spans="1:8">
      <c r="A120" s="52"/>
      <c r="B120" s="52"/>
      <c r="C120" s="52"/>
      <c r="D120" s="52"/>
      <c r="E120" s="52"/>
      <c r="F120" s="52"/>
      <c r="G120" s="52"/>
      <c r="H120" s="52"/>
    </row>
    <row r="121" spans="1:8">
      <c r="A121" s="52"/>
      <c r="B121" s="52"/>
      <c r="C121" s="52"/>
      <c r="D121" s="52"/>
      <c r="E121" s="52"/>
      <c r="F121" s="52"/>
      <c r="G121" s="52"/>
      <c r="H121" s="52"/>
    </row>
    <row r="122" spans="1:8">
      <c r="A122" s="52"/>
      <c r="B122" s="52"/>
      <c r="C122" s="52"/>
      <c r="D122" s="52"/>
      <c r="E122" s="52"/>
      <c r="F122" s="52"/>
      <c r="G122" s="52"/>
      <c r="H122" s="52"/>
    </row>
    <row r="123" spans="1:8">
      <c r="A123" s="52"/>
      <c r="B123" s="52"/>
      <c r="C123" s="52"/>
      <c r="D123" s="52"/>
      <c r="E123" s="52"/>
      <c r="F123" s="52"/>
      <c r="G123" s="52"/>
      <c r="H123" s="52"/>
    </row>
    <row r="124" spans="1:8">
      <c r="A124" s="52"/>
      <c r="B124" s="52"/>
      <c r="C124" s="52"/>
      <c r="D124" s="52"/>
      <c r="E124" s="52"/>
      <c r="F124" s="52"/>
      <c r="G124" s="52"/>
      <c r="H124" s="52"/>
    </row>
    <row r="125" spans="1:8">
      <c r="A125" s="52"/>
      <c r="B125" s="52"/>
      <c r="C125" s="52"/>
      <c r="D125" s="52"/>
      <c r="E125" s="52"/>
      <c r="F125" s="52"/>
      <c r="G125" s="52"/>
      <c r="H125" s="52"/>
    </row>
    <row r="126" spans="1:8">
      <c r="A126" s="52"/>
      <c r="B126" s="52"/>
      <c r="C126" s="52"/>
      <c r="D126" s="52"/>
      <c r="E126" s="52"/>
      <c r="F126" s="52"/>
      <c r="G126" s="52"/>
      <c r="H126" s="52"/>
    </row>
    <row r="127" spans="1:8">
      <c r="A127" s="52"/>
      <c r="B127" s="52"/>
      <c r="C127" s="52"/>
      <c r="D127" s="52"/>
      <c r="E127" s="52"/>
      <c r="F127" s="52"/>
      <c r="G127" s="52"/>
      <c r="H127" s="52"/>
    </row>
    <row r="128" spans="1:8">
      <c r="A128" s="52"/>
    </row>
  </sheetData>
  <sheetProtection sort="0" autoFilter="0"/>
  <mergeCells count="3">
    <mergeCell ref="A43:D43"/>
    <mergeCell ref="E43:H43"/>
    <mergeCell ref="A7:H7"/>
  </mergeCells>
  <pageMargins left="3.937007874015748E-2" right="3.937007874015748E-2" top="7.874015748031496E-2" bottom="0.23622047244094491" header="0.31496062992125984" footer="0.31496062992125984"/>
  <pageSetup paperSize="9" scale="83" firstPageNumber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1:K108"/>
  <sheetViews>
    <sheetView topLeftCell="A22" zoomScaleNormal="100" workbookViewId="0">
      <selection activeCell="A6" sqref="A6:H6"/>
    </sheetView>
  </sheetViews>
  <sheetFormatPr defaultRowHeight="12.75"/>
  <cols>
    <col min="1" max="1" width="10.5703125" style="30" customWidth="1"/>
    <col min="2" max="2" width="12.85546875" style="30" bestFit="1" customWidth="1"/>
    <col min="3" max="3" width="15.28515625" style="30" customWidth="1"/>
    <col min="4" max="4" width="13.5703125" style="30" bestFit="1" customWidth="1"/>
    <col min="5" max="5" width="10" style="30" bestFit="1" customWidth="1"/>
    <col min="6" max="6" width="11.7109375" style="30" customWidth="1"/>
    <col min="7" max="8" width="13.5703125" style="30" bestFit="1" customWidth="1"/>
    <col min="9" max="16384" width="9.140625" style="30"/>
  </cols>
  <sheetData>
    <row r="1" spans="1:9" s="64" customFormat="1" ht="15.75" customHeight="1">
      <c r="A1" s="63"/>
      <c r="B1" s="63"/>
      <c r="C1" s="29"/>
      <c r="D1" s="65"/>
      <c r="E1" s="65"/>
      <c r="F1" s="65"/>
      <c r="G1" s="65"/>
      <c r="H1" s="29"/>
    </row>
    <row r="2" spans="1:9" s="64" customFormat="1" ht="15.75" customHeight="1">
      <c r="A2" s="63"/>
      <c r="B2" s="63"/>
      <c r="C2" s="29"/>
      <c r="D2" s="65"/>
      <c r="E2" s="65"/>
      <c r="F2" s="65"/>
      <c r="G2" s="65"/>
      <c r="H2" s="29"/>
    </row>
    <row r="3" spans="1:9" s="64" customFormat="1" ht="15.75" customHeight="1">
      <c r="A3" s="63"/>
      <c r="B3" s="63"/>
      <c r="C3" s="29"/>
      <c r="D3" s="65"/>
      <c r="E3" s="65"/>
      <c r="F3" s="65"/>
      <c r="G3" s="65"/>
      <c r="H3" s="29"/>
    </row>
    <row r="4" spans="1:9" s="64" customFormat="1" ht="15.75" customHeight="1">
      <c r="A4" s="63"/>
      <c r="B4" s="63"/>
      <c r="C4" s="29"/>
      <c r="D4" s="29"/>
      <c r="E4" s="29"/>
      <c r="F4" s="29"/>
      <c r="G4" s="29"/>
      <c r="H4" s="29"/>
      <c r="I4" s="252"/>
    </row>
    <row r="5" spans="1:9" s="54" customFormat="1" ht="15.75" customHeight="1">
      <c r="A5" s="92" t="s">
        <v>287</v>
      </c>
      <c r="B5" s="66"/>
      <c r="G5" s="67"/>
      <c r="H5" s="94">
        <v>0.22</v>
      </c>
    </row>
    <row r="6" spans="1:9" s="54" customFormat="1" ht="27" customHeight="1">
      <c r="A6" s="110" t="s">
        <v>0</v>
      </c>
      <c r="B6" s="110" t="s">
        <v>1</v>
      </c>
      <c r="C6" s="110" t="s">
        <v>121</v>
      </c>
      <c r="D6" s="110" t="s">
        <v>121</v>
      </c>
      <c r="E6" s="110" t="s">
        <v>0</v>
      </c>
      <c r="F6" s="110" t="s">
        <v>1</v>
      </c>
      <c r="G6" s="110" t="s">
        <v>121</v>
      </c>
      <c r="H6" s="110" t="s">
        <v>121</v>
      </c>
    </row>
    <row r="7" spans="1:9" s="54" customFormat="1" ht="12.95" customHeight="1">
      <c r="A7" s="371" t="s">
        <v>67</v>
      </c>
      <c r="B7" s="371"/>
      <c r="C7" s="371"/>
      <c r="D7" s="372"/>
      <c r="E7" s="370" t="s">
        <v>77</v>
      </c>
      <c r="F7" s="370"/>
      <c r="G7" s="370"/>
      <c r="H7" s="370"/>
    </row>
    <row r="8" spans="1:9" s="54" customFormat="1" ht="12.95" customHeight="1">
      <c r="A8" s="133" t="s">
        <v>68</v>
      </c>
      <c r="B8" s="134" t="s">
        <v>260</v>
      </c>
      <c r="C8" s="222">
        <v>22.364285714285714</v>
      </c>
      <c r="D8" s="136">
        <f t="shared" ref="D8:D25" si="0">C8*(1-$H$5)</f>
        <v>17.444142857142857</v>
      </c>
      <c r="E8" s="137" t="s">
        <v>78</v>
      </c>
      <c r="F8" s="138" t="s">
        <v>268</v>
      </c>
      <c r="G8" s="217">
        <v>6.1828571428571433</v>
      </c>
      <c r="H8" s="139">
        <f>G8*(1-$H$5)</f>
        <v>4.8226285714285719</v>
      </c>
    </row>
    <row r="9" spans="1:9" s="54" customFormat="1" ht="12.95" customHeight="1">
      <c r="A9" s="133" t="s">
        <v>68</v>
      </c>
      <c r="B9" s="134" t="s">
        <v>261</v>
      </c>
      <c r="C9" s="222">
        <v>34.222857142857144</v>
      </c>
      <c r="D9" s="136">
        <f t="shared" si="0"/>
        <v>26.693828571428572</v>
      </c>
      <c r="E9" s="140" t="s">
        <v>78</v>
      </c>
      <c r="F9" s="141" t="s">
        <v>17</v>
      </c>
      <c r="G9" s="218">
        <v>8.89</v>
      </c>
      <c r="H9" s="143">
        <f t="shared" ref="H9:H23" si="1">G9*(1-$H$5)</f>
        <v>6.9342000000000006</v>
      </c>
    </row>
    <row r="10" spans="1:9" s="54" customFormat="1" ht="12.95" customHeight="1">
      <c r="A10" s="133" t="s">
        <v>68</v>
      </c>
      <c r="B10" s="144" t="s">
        <v>262</v>
      </c>
      <c r="C10" s="222">
        <v>44.712857142857146</v>
      </c>
      <c r="D10" s="136">
        <f t="shared" si="0"/>
        <v>34.876028571428577</v>
      </c>
      <c r="E10" s="140" t="s">
        <v>78</v>
      </c>
      <c r="F10" s="141" t="s">
        <v>269</v>
      </c>
      <c r="G10" s="218">
        <v>7.9642857142857153</v>
      </c>
      <c r="H10" s="143">
        <f t="shared" si="1"/>
        <v>6.2121428571428581</v>
      </c>
    </row>
    <row r="11" spans="1:9" s="54" customFormat="1" ht="12.95" customHeight="1">
      <c r="A11" s="133" t="s">
        <v>68</v>
      </c>
      <c r="B11" s="134" t="s">
        <v>263</v>
      </c>
      <c r="C11" s="222">
        <v>60.182857142857145</v>
      </c>
      <c r="D11" s="136">
        <f t="shared" si="0"/>
        <v>46.942628571428578</v>
      </c>
      <c r="E11" s="140" t="s">
        <v>78</v>
      </c>
      <c r="F11" s="141" t="s">
        <v>37</v>
      </c>
      <c r="G11" s="218">
        <v>10.822857142857144</v>
      </c>
      <c r="H11" s="143">
        <f t="shared" si="1"/>
        <v>8.441828571428573</v>
      </c>
    </row>
    <row r="12" spans="1:9" s="54" customFormat="1" ht="12.95" customHeight="1">
      <c r="A12" s="145" t="s">
        <v>68</v>
      </c>
      <c r="B12" s="146" t="s">
        <v>69</v>
      </c>
      <c r="C12" s="223">
        <v>86.254285714285714</v>
      </c>
      <c r="D12" s="136">
        <f t="shared" si="0"/>
        <v>67.27834285714286</v>
      </c>
      <c r="E12" s="140" t="s">
        <v>78</v>
      </c>
      <c r="F12" s="141" t="s">
        <v>270</v>
      </c>
      <c r="G12" s="218">
        <v>10.562857142857144</v>
      </c>
      <c r="H12" s="143">
        <f t="shared" si="1"/>
        <v>8.2390285714285731</v>
      </c>
    </row>
    <row r="13" spans="1:9" s="54" customFormat="1" ht="12.95" customHeight="1">
      <c r="A13" s="133" t="s">
        <v>68</v>
      </c>
      <c r="B13" s="134" t="s">
        <v>264</v>
      </c>
      <c r="C13" s="222">
        <v>7.9971428571428573</v>
      </c>
      <c r="D13" s="136">
        <f t="shared" si="0"/>
        <v>6.2377714285714285</v>
      </c>
      <c r="E13" s="140" t="s">
        <v>78</v>
      </c>
      <c r="F13" s="141" t="s">
        <v>79</v>
      </c>
      <c r="G13" s="218">
        <v>14.162857142857144</v>
      </c>
      <c r="H13" s="143">
        <f t="shared" si="1"/>
        <v>11.047028571428573</v>
      </c>
    </row>
    <row r="14" spans="1:9" s="54" customFormat="1" ht="12.95" customHeight="1">
      <c r="A14" s="133" t="s">
        <v>68</v>
      </c>
      <c r="B14" s="134" t="s">
        <v>265</v>
      </c>
      <c r="C14" s="222">
        <v>11.504285714285716</v>
      </c>
      <c r="D14" s="136">
        <f t="shared" si="0"/>
        <v>8.9733428571428586</v>
      </c>
      <c r="E14" s="140" t="s">
        <v>78</v>
      </c>
      <c r="F14" s="141" t="s">
        <v>271</v>
      </c>
      <c r="G14" s="218">
        <v>14.771428571428572</v>
      </c>
      <c r="H14" s="143">
        <f t="shared" si="1"/>
        <v>11.521714285714287</v>
      </c>
    </row>
    <row r="15" spans="1:9" s="54" customFormat="1" ht="12.95" customHeight="1">
      <c r="A15" s="133" t="s">
        <v>68</v>
      </c>
      <c r="B15" s="134" t="s">
        <v>266</v>
      </c>
      <c r="C15" s="222">
        <v>10.16</v>
      </c>
      <c r="D15" s="136">
        <f t="shared" si="0"/>
        <v>7.9248000000000003</v>
      </c>
      <c r="E15" s="140" t="s">
        <v>78</v>
      </c>
      <c r="F15" s="141" t="s">
        <v>81</v>
      </c>
      <c r="G15" s="218">
        <v>19.89714285714286</v>
      </c>
      <c r="H15" s="143">
        <f t="shared" si="1"/>
        <v>15.519771428571431</v>
      </c>
    </row>
    <row r="16" spans="1:9" s="54" customFormat="1" ht="12.95" customHeight="1">
      <c r="A16" s="133" t="s">
        <v>68</v>
      </c>
      <c r="B16" s="134" t="s">
        <v>267</v>
      </c>
      <c r="C16" s="222">
        <v>14.811428571428573</v>
      </c>
      <c r="D16" s="136">
        <f t="shared" si="0"/>
        <v>11.552914285714287</v>
      </c>
      <c r="E16" s="148" t="s">
        <v>78</v>
      </c>
      <c r="F16" s="149" t="s">
        <v>83</v>
      </c>
      <c r="G16" s="219">
        <v>26.975714285714286</v>
      </c>
      <c r="H16" s="143">
        <f t="shared" si="1"/>
        <v>21.041057142857145</v>
      </c>
    </row>
    <row r="17" spans="1:10" s="54" customFormat="1" ht="12.95" customHeight="1">
      <c r="A17" s="145" t="s">
        <v>68</v>
      </c>
      <c r="B17" s="146" t="s">
        <v>70</v>
      </c>
      <c r="C17" s="223">
        <v>17.96857142857143</v>
      </c>
      <c r="D17" s="136">
        <f t="shared" si="0"/>
        <v>14.015485714285715</v>
      </c>
      <c r="E17" s="145" t="s">
        <v>78</v>
      </c>
      <c r="F17" s="150" t="s">
        <v>85</v>
      </c>
      <c r="G17" s="220">
        <v>35.867142857142859</v>
      </c>
      <c r="H17" s="143">
        <f t="shared" si="1"/>
        <v>27.976371428571433</v>
      </c>
    </row>
    <row r="18" spans="1:10" s="54" customFormat="1" ht="12.95" customHeight="1">
      <c r="A18" s="145" t="s">
        <v>68</v>
      </c>
      <c r="B18" s="146" t="s">
        <v>71</v>
      </c>
      <c r="C18" s="223">
        <v>26.647142857142857</v>
      </c>
      <c r="D18" s="136">
        <f t="shared" si="0"/>
        <v>20.784771428571428</v>
      </c>
      <c r="E18" s="145" t="s">
        <v>78</v>
      </c>
      <c r="F18" s="150" t="s">
        <v>19</v>
      </c>
      <c r="G18" s="220">
        <v>13.372857142857145</v>
      </c>
      <c r="H18" s="143">
        <f t="shared" si="1"/>
        <v>10.430828571428574</v>
      </c>
    </row>
    <row r="19" spans="1:10" s="54" customFormat="1" ht="12.95" customHeight="1">
      <c r="A19" s="145" t="s">
        <v>68</v>
      </c>
      <c r="B19" s="146" t="s">
        <v>72</v>
      </c>
      <c r="C19" s="223">
        <v>38.21</v>
      </c>
      <c r="D19" s="136">
        <f t="shared" si="0"/>
        <v>29.803800000000003</v>
      </c>
      <c r="E19" s="151" t="s">
        <v>78</v>
      </c>
      <c r="F19" s="152" t="s">
        <v>38</v>
      </c>
      <c r="G19" s="220">
        <v>16.394285714285715</v>
      </c>
      <c r="H19" s="143">
        <f t="shared" si="1"/>
        <v>12.787542857142858</v>
      </c>
    </row>
    <row r="20" spans="1:10" s="54" customFormat="1" ht="12.95" customHeight="1">
      <c r="A20" s="153" t="s">
        <v>68</v>
      </c>
      <c r="B20" s="154" t="s">
        <v>73</v>
      </c>
      <c r="C20" s="224">
        <v>60.83428571428572</v>
      </c>
      <c r="D20" s="136">
        <f t="shared" si="0"/>
        <v>47.450742857142863</v>
      </c>
      <c r="E20" s="145" t="s">
        <v>78</v>
      </c>
      <c r="F20" s="150" t="s">
        <v>80</v>
      </c>
      <c r="G20" s="220">
        <v>21.35</v>
      </c>
      <c r="H20" s="143">
        <f t="shared" si="1"/>
        <v>16.653000000000002</v>
      </c>
    </row>
    <row r="21" spans="1:10" s="54" customFormat="1" ht="12.95" customHeight="1">
      <c r="A21" s="145" t="s">
        <v>68</v>
      </c>
      <c r="B21" s="146" t="s">
        <v>74</v>
      </c>
      <c r="C21" s="223">
        <v>88.59714285714287</v>
      </c>
      <c r="D21" s="136">
        <f t="shared" si="0"/>
        <v>69.105771428571444</v>
      </c>
      <c r="E21" s="145" t="s">
        <v>78</v>
      </c>
      <c r="F21" s="150" t="s">
        <v>82</v>
      </c>
      <c r="G21" s="220">
        <v>30.14</v>
      </c>
      <c r="H21" s="143">
        <f t="shared" si="1"/>
        <v>23.5092</v>
      </c>
    </row>
    <row r="22" spans="1:10" s="54" customFormat="1" ht="12.95" customHeight="1">
      <c r="A22" s="145" t="s">
        <v>68</v>
      </c>
      <c r="B22" s="146" t="s">
        <v>75</v>
      </c>
      <c r="C22" s="223">
        <v>135.9457142857143</v>
      </c>
      <c r="D22" s="136">
        <f t="shared" si="0"/>
        <v>106.03765714285716</v>
      </c>
      <c r="E22" s="145" t="s">
        <v>78</v>
      </c>
      <c r="F22" s="150" t="s">
        <v>84</v>
      </c>
      <c r="G22" s="220">
        <v>41.210000000000008</v>
      </c>
      <c r="H22" s="143">
        <f t="shared" si="1"/>
        <v>32.143800000000006</v>
      </c>
    </row>
    <row r="23" spans="1:10" s="54" customFormat="1" ht="12.95" customHeight="1">
      <c r="A23" s="145" t="s">
        <v>68</v>
      </c>
      <c r="B23" s="146" t="s">
        <v>278</v>
      </c>
      <c r="C23" s="223">
        <v>177.98571428571429</v>
      </c>
      <c r="D23" s="136">
        <f t="shared" si="0"/>
        <v>138.82885714285715</v>
      </c>
      <c r="E23" s="145" t="s">
        <v>78</v>
      </c>
      <c r="F23" s="150" t="s">
        <v>86</v>
      </c>
      <c r="G23" s="220">
        <v>55.097142857142856</v>
      </c>
      <c r="H23" s="143">
        <f t="shared" si="1"/>
        <v>42.975771428571427</v>
      </c>
    </row>
    <row r="24" spans="1:10" s="54" customFormat="1" ht="12.95" customHeight="1">
      <c r="A24" s="145" t="s">
        <v>68</v>
      </c>
      <c r="B24" s="146" t="s">
        <v>279</v>
      </c>
      <c r="C24" s="223">
        <v>236.95285714285714</v>
      </c>
      <c r="D24" s="136">
        <f t="shared" si="0"/>
        <v>184.82322857142859</v>
      </c>
      <c r="E24" s="155"/>
      <c r="F24" s="156"/>
      <c r="G24" s="221"/>
      <c r="H24" s="156"/>
    </row>
    <row r="25" spans="1:10" s="54" customFormat="1" ht="12.95" customHeight="1">
      <c r="A25" s="153" t="s">
        <v>68</v>
      </c>
      <c r="B25" s="154" t="s">
        <v>76</v>
      </c>
      <c r="C25" s="224">
        <v>334.74000000000007</v>
      </c>
      <c r="D25" s="157">
        <f t="shared" si="0"/>
        <v>261.09720000000004</v>
      </c>
      <c r="E25" s="158"/>
      <c r="F25" s="159"/>
      <c r="G25" s="159"/>
      <c r="H25" s="159"/>
    </row>
    <row r="26" spans="1:10" s="54" customFormat="1" ht="12.95" customHeight="1">
      <c r="A26" s="369" t="s">
        <v>87</v>
      </c>
      <c r="B26" s="369"/>
      <c r="C26" s="369"/>
      <c r="D26" s="369"/>
      <c r="E26" s="369"/>
      <c r="F26" s="369"/>
      <c r="G26" s="369"/>
      <c r="H26" s="369"/>
      <c r="I26" s="53"/>
    </row>
    <row r="27" spans="1:10" s="54" customFormat="1" ht="12.95" customHeight="1">
      <c r="A27" s="160" t="s">
        <v>88</v>
      </c>
      <c r="B27" s="161" t="s">
        <v>268</v>
      </c>
      <c r="C27" s="225">
        <v>7.5914285714285716</v>
      </c>
      <c r="D27" s="162">
        <f t="shared" ref="D27:D34" si="2">C27*(1-$H$5)</f>
        <v>5.9213142857142858</v>
      </c>
      <c r="E27" s="163" t="s">
        <v>88</v>
      </c>
      <c r="F27" s="164" t="s">
        <v>80</v>
      </c>
      <c r="G27" s="222">
        <v>24.092857142857142</v>
      </c>
      <c r="H27" s="136">
        <f>G27*(1-$H$5)</f>
        <v>18.792428571428569</v>
      </c>
      <c r="I27" s="53"/>
      <c r="J27" s="11"/>
    </row>
    <row r="28" spans="1:10" s="54" customFormat="1" ht="12.95" customHeight="1">
      <c r="A28" s="163" t="s">
        <v>88</v>
      </c>
      <c r="B28" s="164" t="s">
        <v>17</v>
      </c>
      <c r="C28" s="222">
        <v>10.535714285714286</v>
      </c>
      <c r="D28" s="136">
        <f t="shared" si="2"/>
        <v>8.2178571428571434</v>
      </c>
      <c r="E28" s="163" t="s">
        <v>88</v>
      </c>
      <c r="F28" s="164" t="s">
        <v>271</v>
      </c>
      <c r="G28" s="222">
        <v>17.322857142857142</v>
      </c>
      <c r="H28" s="136">
        <f t="shared" ref="H28:H34" si="3">G28*(1-$H$5)</f>
        <v>13.511828571428572</v>
      </c>
      <c r="J28" s="11"/>
    </row>
    <row r="29" spans="1:10" s="54" customFormat="1" ht="12.95" customHeight="1">
      <c r="A29" s="163" t="s">
        <v>88</v>
      </c>
      <c r="B29" s="164" t="s">
        <v>19</v>
      </c>
      <c r="C29" s="222">
        <v>15.394285714285715</v>
      </c>
      <c r="D29" s="136">
        <f t="shared" si="2"/>
        <v>12.007542857142859</v>
      </c>
      <c r="E29" s="160" t="s">
        <v>88</v>
      </c>
      <c r="F29" s="161" t="s">
        <v>81</v>
      </c>
      <c r="G29" s="225">
        <v>22.872857142857143</v>
      </c>
      <c r="H29" s="136">
        <f t="shared" si="3"/>
        <v>17.84082857142857</v>
      </c>
      <c r="J29" s="11"/>
    </row>
    <row r="30" spans="1:10" s="54" customFormat="1" ht="12.95" customHeight="1">
      <c r="A30" s="163" t="s">
        <v>88</v>
      </c>
      <c r="B30" s="164" t="s">
        <v>269</v>
      </c>
      <c r="C30" s="222">
        <v>9.5871428571428581</v>
      </c>
      <c r="D30" s="136">
        <f t="shared" si="2"/>
        <v>7.4779714285714292</v>
      </c>
      <c r="E30" s="163" t="s">
        <v>88</v>
      </c>
      <c r="F30" s="164" t="s">
        <v>82</v>
      </c>
      <c r="G30" s="222">
        <v>33.864285714285714</v>
      </c>
      <c r="H30" s="136">
        <f t="shared" si="3"/>
        <v>26.414142857142856</v>
      </c>
      <c r="J30" s="11"/>
    </row>
    <row r="31" spans="1:10" s="54" customFormat="1" ht="12.95" customHeight="1">
      <c r="A31" s="163" t="s">
        <v>88</v>
      </c>
      <c r="B31" s="164" t="s">
        <v>37</v>
      </c>
      <c r="C31" s="222">
        <v>12.705714285714286</v>
      </c>
      <c r="D31" s="136">
        <f t="shared" si="2"/>
        <v>9.910457142857144</v>
      </c>
      <c r="E31" s="163" t="s">
        <v>88</v>
      </c>
      <c r="F31" s="164" t="s">
        <v>83</v>
      </c>
      <c r="G31" s="222">
        <v>30.560000000000002</v>
      </c>
      <c r="H31" s="136">
        <f t="shared" si="3"/>
        <v>23.836800000000004</v>
      </c>
      <c r="J31" s="11"/>
    </row>
    <row r="32" spans="1:10" s="54" customFormat="1" ht="12.95" customHeight="1">
      <c r="A32" s="163" t="s">
        <v>88</v>
      </c>
      <c r="B32" s="164" t="s">
        <v>38</v>
      </c>
      <c r="C32" s="222">
        <v>18.727142857142859</v>
      </c>
      <c r="D32" s="136">
        <f t="shared" si="2"/>
        <v>14.60717142857143</v>
      </c>
      <c r="E32" s="163" t="s">
        <v>88</v>
      </c>
      <c r="F32" s="164" t="s">
        <v>84</v>
      </c>
      <c r="G32" s="222">
        <v>45.767142857142858</v>
      </c>
      <c r="H32" s="136">
        <f t="shared" si="3"/>
        <v>35.698371428571427</v>
      </c>
      <c r="J32" s="11"/>
    </row>
    <row r="33" spans="1:11" s="54" customFormat="1" ht="12.95" customHeight="1">
      <c r="A33" s="163" t="s">
        <v>88</v>
      </c>
      <c r="B33" s="164" t="s">
        <v>270</v>
      </c>
      <c r="C33" s="222">
        <v>12.467142857142859</v>
      </c>
      <c r="D33" s="136">
        <f t="shared" si="2"/>
        <v>9.7243714285714304</v>
      </c>
      <c r="E33" s="163" t="s">
        <v>88</v>
      </c>
      <c r="F33" s="165" t="s">
        <v>85</v>
      </c>
      <c r="G33" s="222">
        <v>40.191428571428574</v>
      </c>
      <c r="H33" s="136">
        <f t="shared" si="3"/>
        <v>31.349314285714289</v>
      </c>
      <c r="J33" s="11"/>
    </row>
    <row r="34" spans="1:11" s="54" customFormat="1" ht="12.95" customHeight="1">
      <c r="A34" s="163" t="s">
        <v>88</v>
      </c>
      <c r="B34" s="164" t="s">
        <v>79</v>
      </c>
      <c r="C34" s="222">
        <v>16.37</v>
      </c>
      <c r="D34" s="136">
        <f t="shared" si="2"/>
        <v>12.768600000000001</v>
      </c>
      <c r="E34" s="163" t="s">
        <v>88</v>
      </c>
      <c r="F34" s="165" t="s">
        <v>86</v>
      </c>
      <c r="G34" s="222">
        <v>60.728571428571428</v>
      </c>
      <c r="H34" s="136">
        <f t="shared" si="3"/>
        <v>47.368285714285719</v>
      </c>
      <c r="J34" s="11"/>
      <c r="K34" s="53"/>
    </row>
    <row r="35" spans="1:11" s="98" customFormat="1" ht="12.95" customHeight="1">
      <c r="A35" s="367" t="s">
        <v>275</v>
      </c>
      <c r="B35" s="367"/>
      <c r="C35" s="367"/>
      <c r="D35" s="367"/>
      <c r="E35" s="368" t="s">
        <v>2</v>
      </c>
      <c r="F35" s="368"/>
      <c r="G35" s="368"/>
      <c r="H35" s="368"/>
      <c r="K35" s="11"/>
    </row>
    <row r="36" spans="1:11" s="54" customFormat="1" ht="12.95" customHeight="1">
      <c r="A36" s="166" t="s">
        <v>45</v>
      </c>
      <c r="B36" s="167" t="s">
        <v>16</v>
      </c>
      <c r="C36" s="220">
        <v>11.818571428571429</v>
      </c>
      <c r="D36" s="147">
        <f t="shared" ref="D36:D48" si="4">C36*(1-$H$5)</f>
        <v>9.2184857142857144</v>
      </c>
      <c r="E36" s="168" t="s">
        <v>254</v>
      </c>
      <c r="F36" s="169" t="s">
        <v>3</v>
      </c>
      <c r="G36" s="223">
        <v>1.6914285714285715</v>
      </c>
      <c r="H36" s="147">
        <f t="shared" ref="H36:H52" si="5">G36*(1-$H$5)</f>
        <v>1.3193142857142859</v>
      </c>
      <c r="J36" s="11"/>
      <c r="K36" s="11"/>
    </row>
    <row r="37" spans="1:11" s="54" customFormat="1" ht="12.95" customHeight="1">
      <c r="A37" s="166" t="s">
        <v>45</v>
      </c>
      <c r="B37" s="167" t="s">
        <v>18</v>
      </c>
      <c r="C37" s="220">
        <v>16.092857142857145</v>
      </c>
      <c r="D37" s="147">
        <f t="shared" si="4"/>
        <v>12.552428571428573</v>
      </c>
      <c r="E37" s="168" t="s">
        <v>254</v>
      </c>
      <c r="F37" s="169" t="s">
        <v>5</v>
      </c>
      <c r="G37" s="223">
        <v>2.5771428571428574</v>
      </c>
      <c r="H37" s="147">
        <f t="shared" si="5"/>
        <v>2.0101714285714287</v>
      </c>
      <c r="J37" s="11"/>
      <c r="K37" s="11"/>
    </row>
    <row r="38" spans="1:11" s="54" customFormat="1" ht="12.95" customHeight="1">
      <c r="A38" s="166" t="s">
        <v>45</v>
      </c>
      <c r="B38" s="167" t="s">
        <v>20</v>
      </c>
      <c r="C38" s="220">
        <v>20.312857142857144</v>
      </c>
      <c r="D38" s="147">
        <f t="shared" si="4"/>
        <v>15.844028571428574</v>
      </c>
      <c r="E38" s="168" t="s">
        <v>245</v>
      </c>
      <c r="F38" s="169" t="s">
        <v>7</v>
      </c>
      <c r="G38" s="223">
        <v>3.1771428571428575</v>
      </c>
      <c r="H38" s="147">
        <f t="shared" si="5"/>
        <v>2.4781714285714291</v>
      </c>
      <c r="J38" s="11"/>
      <c r="K38" s="11"/>
    </row>
    <row r="39" spans="1:11" s="54" customFormat="1" ht="12.95" customHeight="1">
      <c r="A39" s="166" t="s">
        <v>45</v>
      </c>
      <c r="B39" s="167" t="s">
        <v>21</v>
      </c>
      <c r="C39" s="220">
        <v>28.91714285714286</v>
      </c>
      <c r="D39" s="147">
        <f t="shared" si="4"/>
        <v>22.55537142857143</v>
      </c>
      <c r="E39" s="168" t="s">
        <v>254</v>
      </c>
      <c r="F39" s="169" t="s">
        <v>14</v>
      </c>
      <c r="G39" s="223">
        <v>3.2914285714285714</v>
      </c>
      <c r="H39" s="147">
        <f t="shared" si="5"/>
        <v>2.5673142857142857</v>
      </c>
      <c r="J39" s="11"/>
      <c r="K39" s="11"/>
    </row>
    <row r="40" spans="1:11" s="54" customFormat="1" ht="12.95" customHeight="1">
      <c r="A40" s="166" t="s">
        <v>45</v>
      </c>
      <c r="B40" s="167" t="s">
        <v>22</v>
      </c>
      <c r="C40" s="220">
        <v>35.497142857142855</v>
      </c>
      <c r="D40" s="147">
        <f t="shared" si="4"/>
        <v>27.687771428571427</v>
      </c>
      <c r="E40" s="168" t="s">
        <v>254</v>
      </c>
      <c r="F40" s="169" t="s">
        <v>15</v>
      </c>
      <c r="G40" s="223">
        <v>4.6157142857142857</v>
      </c>
      <c r="H40" s="147">
        <f t="shared" si="5"/>
        <v>3.600257142857143</v>
      </c>
      <c r="I40" s="11"/>
      <c r="J40" s="11"/>
      <c r="K40" s="11"/>
    </row>
    <row r="41" spans="1:11" s="54" customFormat="1" ht="12.95" customHeight="1">
      <c r="A41" s="166" t="s">
        <v>45</v>
      </c>
      <c r="B41" s="167" t="s">
        <v>23</v>
      </c>
      <c r="C41" s="220">
        <v>45.161428571428573</v>
      </c>
      <c r="D41" s="147">
        <f t="shared" si="4"/>
        <v>35.225914285714289</v>
      </c>
      <c r="E41" s="168" t="s">
        <v>254</v>
      </c>
      <c r="F41" s="169" t="s">
        <v>16</v>
      </c>
      <c r="G41" s="223">
        <v>5.7828571428571429</v>
      </c>
      <c r="H41" s="147">
        <f t="shared" si="5"/>
        <v>4.5106285714285717</v>
      </c>
      <c r="I41" s="11"/>
      <c r="J41" s="11"/>
      <c r="K41" s="11"/>
    </row>
    <row r="42" spans="1:11" s="54" customFormat="1" ht="12.95" customHeight="1">
      <c r="A42" s="166" t="s">
        <v>45</v>
      </c>
      <c r="B42" s="167" t="s">
        <v>24</v>
      </c>
      <c r="C42" s="220">
        <v>58.221428571428582</v>
      </c>
      <c r="D42" s="147">
        <f t="shared" si="4"/>
        <v>45.412714285714294</v>
      </c>
      <c r="E42" s="168" t="s">
        <v>254</v>
      </c>
      <c r="F42" s="169" t="s">
        <v>18</v>
      </c>
      <c r="G42" s="223">
        <v>8.8000000000000007</v>
      </c>
      <c r="H42" s="147">
        <f t="shared" si="5"/>
        <v>6.8640000000000008</v>
      </c>
      <c r="I42" s="11"/>
      <c r="J42" s="11"/>
      <c r="K42" s="11"/>
    </row>
    <row r="43" spans="1:11" s="54" customFormat="1" ht="12.95" customHeight="1">
      <c r="A43" s="166" t="s">
        <v>45</v>
      </c>
      <c r="B43" s="167" t="s">
        <v>25</v>
      </c>
      <c r="C43" s="220">
        <v>77.388571428571424</v>
      </c>
      <c r="D43" s="147">
        <f t="shared" si="4"/>
        <v>60.36308571428571</v>
      </c>
      <c r="E43" s="168" t="s">
        <v>254</v>
      </c>
      <c r="F43" s="169" t="s">
        <v>20</v>
      </c>
      <c r="G43" s="223">
        <v>12.750000000000002</v>
      </c>
      <c r="H43" s="147">
        <f t="shared" si="5"/>
        <v>9.9450000000000021</v>
      </c>
      <c r="I43" s="11"/>
      <c r="J43" s="11"/>
      <c r="K43" s="11"/>
    </row>
    <row r="44" spans="1:11" s="54" customFormat="1" ht="12.95" customHeight="1">
      <c r="A44" s="166" t="s">
        <v>45</v>
      </c>
      <c r="B44" s="167" t="s">
        <v>26</v>
      </c>
      <c r="C44" s="220">
        <v>90.411428571428573</v>
      </c>
      <c r="D44" s="147">
        <f t="shared" si="4"/>
        <v>70.520914285714284</v>
      </c>
      <c r="E44" s="168" t="s">
        <v>254</v>
      </c>
      <c r="F44" s="169" t="s">
        <v>21</v>
      </c>
      <c r="G44" s="223">
        <v>18.950000000000003</v>
      </c>
      <c r="H44" s="147">
        <f t="shared" si="5"/>
        <v>14.781000000000002</v>
      </c>
      <c r="I44" s="11"/>
      <c r="J44" s="11"/>
      <c r="K44" s="11"/>
    </row>
    <row r="45" spans="1:11" s="54" customFormat="1" ht="12.95" customHeight="1">
      <c r="A45" s="166" t="s">
        <v>45</v>
      </c>
      <c r="B45" s="167" t="s">
        <v>27</v>
      </c>
      <c r="C45" s="220">
        <v>112.80142857142857</v>
      </c>
      <c r="D45" s="147">
        <f t="shared" si="4"/>
        <v>87.985114285714289</v>
      </c>
      <c r="E45" s="168" t="s">
        <v>254</v>
      </c>
      <c r="F45" s="169" t="s">
        <v>22</v>
      </c>
      <c r="G45" s="223">
        <v>24.882857142857144</v>
      </c>
      <c r="H45" s="147">
        <f t="shared" si="5"/>
        <v>19.408628571428572</v>
      </c>
      <c r="I45" s="11"/>
      <c r="J45" s="11"/>
      <c r="K45" s="11"/>
    </row>
    <row r="46" spans="1:11" s="54" customFormat="1" ht="12.95" customHeight="1">
      <c r="A46" s="166" t="s">
        <v>45</v>
      </c>
      <c r="B46" s="167" t="s">
        <v>28</v>
      </c>
      <c r="C46" s="220">
        <v>135.35000000000002</v>
      </c>
      <c r="D46" s="147">
        <f t="shared" si="4"/>
        <v>105.57300000000002</v>
      </c>
      <c r="E46" s="168" t="s">
        <v>254</v>
      </c>
      <c r="F46" s="169" t="s">
        <v>23</v>
      </c>
      <c r="G46" s="223">
        <v>32.778571428571432</v>
      </c>
      <c r="H46" s="147">
        <f t="shared" si="5"/>
        <v>25.567285714285717</v>
      </c>
      <c r="I46" s="11"/>
      <c r="J46" s="11"/>
      <c r="K46" s="11"/>
    </row>
    <row r="47" spans="1:11" ht="12.95" customHeight="1">
      <c r="A47" s="166" t="s">
        <v>45</v>
      </c>
      <c r="B47" s="167" t="s">
        <v>29</v>
      </c>
      <c r="C47" s="255">
        <v>168.44285714285715</v>
      </c>
      <c r="D47" s="147">
        <f t="shared" si="4"/>
        <v>131.38542857142858</v>
      </c>
      <c r="E47" s="168" t="s">
        <v>254</v>
      </c>
      <c r="F47" s="169" t="s">
        <v>24</v>
      </c>
      <c r="G47" s="223">
        <v>44.74</v>
      </c>
      <c r="H47" s="147">
        <f t="shared" si="5"/>
        <v>34.897200000000005</v>
      </c>
      <c r="I47" s="11"/>
      <c r="J47" s="11"/>
      <c r="K47" s="11"/>
    </row>
    <row r="48" spans="1:11" s="54" customFormat="1" ht="12.95" customHeight="1">
      <c r="A48" s="170"/>
      <c r="B48" s="155"/>
      <c r="C48" s="213"/>
      <c r="D48" s="155">
        <f t="shared" si="4"/>
        <v>0</v>
      </c>
      <c r="E48" s="168" t="s">
        <v>254</v>
      </c>
      <c r="F48" s="169" t="s">
        <v>25</v>
      </c>
      <c r="G48" s="223">
        <v>60.348571428571432</v>
      </c>
      <c r="H48" s="147">
        <f t="shared" si="5"/>
        <v>47.07188571428572</v>
      </c>
      <c r="I48" s="11"/>
      <c r="J48" s="11"/>
      <c r="K48" s="11"/>
    </row>
    <row r="49" spans="1:11" s="54" customFormat="1" ht="12.95" customHeight="1">
      <c r="A49" s="155"/>
      <c r="B49" s="155"/>
      <c r="C49" s="155"/>
      <c r="D49" s="155"/>
      <c r="E49" s="168" t="s">
        <v>254</v>
      </c>
      <c r="F49" s="169" t="s">
        <v>26</v>
      </c>
      <c r="G49" s="223">
        <v>72.76428571428572</v>
      </c>
      <c r="H49" s="147">
        <f t="shared" si="5"/>
        <v>56.756142857142862</v>
      </c>
      <c r="I49" s="11"/>
      <c r="J49" s="11"/>
      <c r="K49" s="11"/>
    </row>
    <row r="50" spans="1:11" s="54" customFormat="1" ht="12.95" customHeight="1">
      <c r="A50" s="155"/>
      <c r="B50" s="155"/>
      <c r="C50" s="155"/>
      <c r="D50" s="155"/>
      <c r="E50" s="168" t="s">
        <v>254</v>
      </c>
      <c r="F50" s="169" t="s">
        <v>27</v>
      </c>
      <c r="G50" s="223">
        <v>91.710000000000008</v>
      </c>
      <c r="H50" s="147">
        <f t="shared" si="5"/>
        <v>71.533800000000014</v>
      </c>
      <c r="I50" s="11"/>
      <c r="J50" s="11"/>
      <c r="K50" s="11"/>
    </row>
    <row r="51" spans="1:11" s="54" customFormat="1" ht="12.95" customHeight="1">
      <c r="A51" s="155"/>
      <c r="B51" s="155"/>
      <c r="C51" s="155"/>
      <c r="D51" s="155"/>
      <c r="E51" s="168" t="s">
        <v>254</v>
      </c>
      <c r="F51" s="169" t="s">
        <v>28</v>
      </c>
      <c r="G51" s="223">
        <v>111.6257142857143</v>
      </c>
      <c r="H51" s="147">
        <f t="shared" si="5"/>
        <v>87.068057142857157</v>
      </c>
      <c r="I51" s="11"/>
      <c r="J51" s="11"/>
      <c r="K51" s="11"/>
    </row>
    <row r="52" spans="1:11" s="54" customFormat="1" ht="12.95" customHeight="1">
      <c r="A52" s="155"/>
      <c r="B52" s="155"/>
      <c r="C52" s="155"/>
      <c r="D52" s="155"/>
      <c r="E52" s="168" t="s">
        <v>254</v>
      </c>
      <c r="F52" s="169" t="s">
        <v>29</v>
      </c>
      <c r="G52" s="223">
        <v>140.97857142857143</v>
      </c>
      <c r="H52" s="147">
        <f t="shared" si="5"/>
        <v>109.96328571428572</v>
      </c>
      <c r="I52" s="11"/>
      <c r="J52" s="11"/>
    </row>
    <row r="53" spans="1:11" s="54" customFormat="1" ht="12.95" customHeight="1">
      <c r="A53" s="55"/>
      <c r="B53" s="50"/>
      <c r="C53" s="11"/>
      <c r="D53" s="11"/>
      <c r="E53" s="51"/>
      <c r="F53" s="12"/>
      <c r="G53" s="13"/>
      <c r="H53" s="11"/>
      <c r="I53" s="11"/>
    </row>
    <row r="54" spans="1:11" ht="14.25">
      <c r="A54" s="55"/>
      <c r="B54" s="50"/>
      <c r="C54" s="11"/>
      <c r="D54" s="11"/>
      <c r="E54" s="51"/>
      <c r="F54" s="12"/>
      <c r="G54" s="13"/>
      <c r="H54" s="11"/>
      <c r="I54" s="11"/>
    </row>
    <row r="55" spans="1:11" ht="18.75">
      <c r="A55" s="245" t="s">
        <v>291</v>
      </c>
      <c r="B55" s="50"/>
      <c r="C55" s="11"/>
      <c r="D55" s="11"/>
      <c r="E55" s="51"/>
      <c r="F55" s="12"/>
      <c r="G55" s="13"/>
      <c r="H55" s="11"/>
      <c r="I55" s="11"/>
    </row>
    <row r="56" spans="1:11" ht="18.75">
      <c r="A56" s="245" t="s">
        <v>292</v>
      </c>
      <c r="B56" s="50"/>
      <c r="C56" s="11"/>
      <c r="D56" s="11"/>
      <c r="E56" s="21"/>
      <c r="F56" s="12"/>
      <c r="G56" s="13"/>
      <c r="H56" s="11"/>
      <c r="I56" s="11"/>
    </row>
    <row r="57" spans="1:11" s="64" customFormat="1" ht="18.75">
      <c r="A57" s="245" t="s">
        <v>293</v>
      </c>
      <c r="B57" s="53"/>
      <c r="C57" s="53"/>
      <c r="D57" s="53"/>
      <c r="E57" s="51"/>
      <c r="F57" s="12"/>
      <c r="G57" s="13"/>
      <c r="H57" s="11"/>
      <c r="I57" s="11"/>
    </row>
    <row r="58" spans="1:11" ht="14.25">
      <c r="A58" s="55"/>
      <c r="B58" s="54"/>
      <c r="C58" s="54"/>
      <c r="D58" s="54"/>
      <c r="E58" s="51"/>
      <c r="F58" s="12"/>
      <c r="G58" s="13"/>
      <c r="H58" s="11"/>
      <c r="I58" s="11"/>
    </row>
    <row r="59" spans="1:11" ht="14.25">
      <c r="A59" s="53"/>
      <c r="B59" s="54"/>
      <c r="C59" s="54"/>
      <c r="D59" s="54"/>
      <c r="E59" s="51"/>
      <c r="F59" s="12"/>
      <c r="G59" s="13"/>
      <c r="H59" s="11"/>
      <c r="I59" s="11"/>
    </row>
    <row r="60" spans="1:11" ht="14.25">
      <c r="A60" s="54"/>
      <c r="B60" s="54"/>
      <c r="C60" s="54"/>
      <c r="D60" s="54"/>
      <c r="E60" s="51"/>
      <c r="F60" s="12"/>
      <c r="G60" s="13"/>
      <c r="H60" s="11"/>
      <c r="I60" s="11"/>
    </row>
    <row r="61" spans="1:11" ht="14.25">
      <c r="A61" s="54"/>
      <c r="B61" s="54"/>
      <c r="C61" s="53"/>
      <c r="D61" s="53"/>
      <c r="E61" s="51"/>
      <c r="F61" s="12"/>
      <c r="G61" s="13"/>
      <c r="H61" s="11"/>
      <c r="I61" s="11"/>
      <c r="J61" s="52"/>
    </row>
    <row r="62" spans="1:11" ht="14.25">
      <c r="A62" s="54"/>
      <c r="B62" s="54"/>
      <c r="C62" s="53"/>
      <c r="E62" s="51"/>
      <c r="F62" s="12"/>
      <c r="G62" s="13"/>
      <c r="H62" s="11"/>
      <c r="I62" s="11"/>
      <c r="J62" s="11"/>
    </row>
    <row r="63" spans="1:11" ht="14.25">
      <c r="A63" s="54"/>
      <c r="B63" s="54"/>
      <c r="C63" s="53"/>
      <c r="E63" s="51"/>
      <c r="F63" s="12"/>
      <c r="G63" s="13"/>
      <c r="H63" s="11"/>
      <c r="I63" s="11"/>
      <c r="J63" s="11"/>
    </row>
    <row r="64" spans="1:11" ht="14.25">
      <c r="A64" s="54"/>
      <c r="B64" s="54"/>
      <c r="C64" s="53"/>
      <c r="E64" s="21"/>
      <c r="F64" s="12"/>
      <c r="G64" s="13"/>
      <c r="H64" s="11"/>
      <c r="I64" s="11"/>
      <c r="J64" s="11"/>
    </row>
    <row r="65" spans="1:10" ht="14.25">
      <c r="A65" s="54"/>
      <c r="B65" s="54"/>
      <c r="C65" s="53"/>
      <c r="E65" s="51"/>
      <c r="F65" s="12"/>
      <c r="G65" s="13"/>
      <c r="H65" s="11"/>
      <c r="I65" s="11"/>
      <c r="J65" s="11"/>
    </row>
    <row r="66" spans="1:10" ht="14.25">
      <c r="A66" s="54"/>
      <c r="B66" s="54"/>
      <c r="C66" s="53"/>
      <c r="E66" s="51"/>
      <c r="F66" s="12"/>
      <c r="G66" s="13"/>
      <c r="H66" s="11"/>
      <c r="I66" s="11"/>
      <c r="J66" s="11"/>
    </row>
    <row r="67" spans="1:10" ht="14.25">
      <c r="A67" s="54"/>
      <c r="E67" s="51"/>
      <c r="F67" s="12"/>
      <c r="G67" s="13"/>
      <c r="H67" s="11"/>
      <c r="I67" s="11"/>
      <c r="J67" s="11"/>
    </row>
    <row r="68" spans="1:10" ht="14.25">
      <c r="A68" s="54"/>
      <c r="C68" s="52"/>
      <c r="E68" s="51"/>
      <c r="F68" s="12"/>
      <c r="G68" s="13"/>
      <c r="H68" s="11"/>
      <c r="I68" s="11"/>
      <c r="J68" s="11"/>
    </row>
    <row r="69" spans="1:10">
      <c r="C69" s="52"/>
      <c r="E69" s="62"/>
      <c r="F69" s="12"/>
      <c r="G69" s="13"/>
      <c r="H69" s="11"/>
      <c r="I69" s="11"/>
      <c r="J69" s="11"/>
    </row>
    <row r="70" spans="1:10" ht="15">
      <c r="B70" s="64"/>
      <c r="C70" s="58"/>
      <c r="E70" s="51"/>
      <c r="F70" s="12"/>
      <c r="G70" s="13"/>
      <c r="H70" s="11"/>
      <c r="I70" s="11"/>
      <c r="J70" s="11"/>
    </row>
    <row r="71" spans="1:10">
      <c r="B71" s="63"/>
      <c r="C71" s="63"/>
      <c r="E71" s="51"/>
      <c r="F71" s="12"/>
      <c r="G71" s="13"/>
      <c r="H71" s="11"/>
      <c r="I71" s="11"/>
      <c r="J71" s="11"/>
    </row>
    <row r="72" spans="1:10" ht="15">
      <c r="A72" s="64"/>
      <c r="E72" s="51"/>
      <c r="F72" s="12"/>
      <c r="G72" s="13"/>
      <c r="H72" s="11"/>
      <c r="I72" s="11"/>
      <c r="J72" s="11"/>
    </row>
    <row r="73" spans="1:10">
      <c r="A73" s="63"/>
      <c r="E73" s="51"/>
      <c r="F73" s="12"/>
      <c r="G73" s="13"/>
      <c r="H73" s="11"/>
      <c r="I73" s="11"/>
      <c r="J73" s="11"/>
    </row>
    <row r="74" spans="1:10">
      <c r="E74" s="51"/>
      <c r="F74" s="12"/>
      <c r="G74" s="13"/>
      <c r="H74" s="11"/>
      <c r="I74" s="11"/>
      <c r="J74" s="11"/>
    </row>
    <row r="75" spans="1:10">
      <c r="E75" s="51"/>
      <c r="F75" s="12"/>
      <c r="G75" s="13"/>
      <c r="H75" s="11"/>
      <c r="I75" s="11"/>
      <c r="J75" s="11"/>
    </row>
    <row r="76" spans="1:10">
      <c r="E76" s="51"/>
      <c r="F76" s="12"/>
      <c r="G76" s="13"/>
      <c r="H76" s="11"/>
      <c r="I76" s="11"/>
      <c r="J76" s="11"/>
    </row>
    <row r="77" spans="1:10">
      <c r="E77" s="51"/>
      <c r="F77" s="12"/>
      <c r="G77" s="13"/>
      <c r="H77" s="11"/>
      <c r="I77" s="11"/>
      <c r="J77" s="11"/>
    </row>
    <row r="78" spans="1:10">
      <c r="E78" s="51"/>
      <c r="F78" s="12"/>
      <c r="G78" s="13"/>
      <c r="H78" s="11"/>
      <c r="I78" s="11"/>
      <c r="J78" s="11"/>
    </row>
    <row r="79" spans="1:10">
      <c r="E79" s="21"/>
      <c r="F79" s="12"/>
      <c r="G79" s="13"/>
      <c r="H79" s="11"/>
      <c r="I79" s="11"/>
      <c r="J79" s="52"/>
    </row>
    <row r="80" spans="1:10">
      <c r="E80" s="51"/>
      <c r="F80" s="12"/>
      <c r="G80" s="13"/>
      <c r="H80" s="11"/>
      <c r="I80" s="11"/>
    </row>
    <row r="81" spans="5:9" ht="14.25">
      <c r="E81" s="21"/>
      <c r="F81" s="12"/>
      <c r="G81" s="13"/>
      <c r="H81" s="53"/>
      <c r="I81" s="11"/>
    </row>
    <row r="82" spans="5:9" ht="14.25">
      <c r="E82" s="21"/>
      <c r="F82" s="53"/>
      <c r="G82" s="53"/>
      <c r="H82" s="53"/>
      <c r="I82" s="11"/>
    </row>
    <row r="83" spans="5:9" ht="14.25">
      <c r="E83" s="21"/>
      <c r="F83" s="53"/>
      <c r="G83" s="53"/>
      <c r="H83" s="11"/>
      <c r="I83" s="24"/>
    </row>
    <row r="84" spans="5:9">
      <c r="E84" s="11"/>
      <c r="F84" s="12"/>
      <c r="G84" s="13"/>
      <c r="H84" s="11"/>
      <c r="I84" s="69"/>
    </row>
    <row r="85" spans="5:9" ht="14.25">
      <c r="E85" s="11"/>
      <c r="F85" s="12"/>
      <c r="G85" s="13"/>
      <c r="H85" s="53"/>
      <c r="I85" s="11"/>
    </row>
    <row r="86" spans="5:9" ht="14.25">
      <c r="E86" s="11"/>
      <c r="F86" s="53"/>
      <c r="G86" s="53"/>
      <c r="H86" s="53"/>
      <c r="I86" s="11"/>
    </row>
    <row r="87" spans="5:9" ht="14.25">
      <c r="E87" s="11"/>
      <c r="F87" s="53"/>
      <c r="G87" s="53"/>
      <c r="H87" s="53"/>
      <c r="I87" s="11"/>
    </row>
    <row r="88" spans="5:9" ht="14.25">
      <c r="E88" s="11"/>
      <c r="F88" s="53"/>
      <c r="G88" s="53"/>
      <c r="H88" s="11"/>
      <c r="I88" s="11"/>
    </row>
    <row r="89" spans="5:9">
      <c r="E89" s="11"/>
      <c r="F89" s="12"/>
      <c r="G89" s="13"/>
      <c r="H89" s="11"/>
      <c r="I89" s="11"/>
    </row>
    <row r="90" spans="5:9">
      <c r="E90" s="11"/>
      <c r="F90" s="12"/>
      <c r="G90" s="13"/>
      <c r="H90" s="11"/>
    </row>
    <row r="91" spans="5:9" ht="14.25">
      <c r="E91" s="11"/>
      <c r="F91" s="12"/>
      <c r="G91" s="13"/>
      <c r="H91" s="53"/>
    </row>
    <row r="92" spans="5:9" ht="14.25">
      <c r="E92" s="11"/>
      <c r="F92" s="53"/>
      <c r="G92" s="53"/>
      <c r="H92" s="53"/>
    </row>
    <row r="93" spans="5:9" ht="14.25">
      <c r="E93" s="11"/>
      <c r="F93" s="53"/>
      <c r="G93" s="53"/>
      <c r="H93" s="53"/>
    </row>
    <row r="94" spans="5:9" ht="14.25">
      <c r="E94" s="11"/>
      <c r="F94" s="53"/>
      <c r="G94" s="53"/>
      <c r="H94" s="11"/>
    </row>
    <row r="95" spans="5:9">
      <c r="E95" s="11"/>
      <c r="F95" s="12"/>
      <c r="G95" s="13"/>
      <c r="H95" s="24"/>
    </row>
    <row r="96" spans="5:9" ht="14.25">
      <c r="E96" s="53"/>
      <c r="F96" s="22"/>
      <c r="G96" s="23"/>
      <c r="H96" s="69"/>
    </row>
    <row r="97" spans="5:8" ht="15.75">
      <c r="E97" s="68"/>
      <c r="F97" s="68"/>
      <c r="G97" s="68"/>
      <c r="H97" s="11"/>
    </row>
    <row r="98" spans="5:8" ht="14.25">
      <c r="E98" s="53"/>
      <c r="F98" s="25"/>
      <c r="G98" s="13"/>
      <c r="H98" s="11"/>
    </row>
    <row r="99" spans="5:8" ht="14.25">
      <c r="E99" s="53"/>
      <c r="F99" s="25"/>
      <c r="G99" s="13"/>
      <c r="H99" s="11"/>
    </row>
    <row r="100" spans="5:8" ht="14.25">
      <c r="E100" s="53"/>
      <c r="F100" s="25"/>
      <c r="G100" s="13"/>
      <c r="H100" s="11"/>
    </row>
    <row r="101" spans="5:8" ht="14.25">
      <c r="E101" s="53"/>
      <c r="F101" s="25"/>
      <c r="G101" s="13"/>
      <c r="H101" s="11"/>
    </row>
    <row r="102" spans="5:8" ht="14.25">
      <c r="E102" s="53"/>
      <c r="F102" s="25"/>
      <c r="G102" s="13"/>
      <c r="H102" s="11"/>
    </row>
    <row r="103" spans="5:8">
      <c r="E103" s="25"/>
      <c r="F103" s="13"/>
      <c r="G103" s="11"/>
    </row>
    <row r="104" spans="5:8">
      <c r="H104" s="11"/>
    </row>
    <row r="105" spans="5:8">
      <c r="E105" s="25"/>
      <c r="F105" s="13"/>
      <c r="G105" s="11"/>
      <c r="H105" s="27"/>
    </row>
    <row r="106" spans="5:8" ht="15">
      <c r="E106" s="26"/>
      <c r="F106" s="13"/>
      <c r="G106" s="27"/>
      <c r="H106" s="58"/>
    </row>
    <row r="107" spans="5:8" ht="15">
      <c r="E107" s="58"/>
      <c r="F107" s="58"/>
      <c r="G107" s="58"/>
      <c r="H107" s="63"/>
    </row>
    <row r="108" spans="5:8">
      <c r="E108" s="63"/>
      <c r="F108" s="63"/>
      <c r="G108" s="63"/>
    </row>
  </sheetData>
  <sheetProtection sort="0" autoFilter="0"/>
  <mergeCells count="5">
    <mergeCell ref="A35:D35"/>
    <mergeCell ref="E35:H35"/>
    <mergeCell ref="A26:H26"/>
    <mergeCell ref="E7:H7"/>
    <mergeCell ref="A7:D7"/>
  </mergeCells>
  <pageMargins left="0.23622047244094491" right="0.23622047244094491" top="0.27559055118110237" bottom="0.23622047244094491" header="0.31496062992125984" footer="0.31496062992125984"/>
  <pageSetup paperSize="9" scale="91" firstPageNumber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</sheetPr>
  <dimension ref="A1:AH168"/>
  <sheetViews>
    <sheetView topLeftCell="A16" zoomScaleNormal="100" workbookViewId="0">
      <selection activeCell="A6" sqref="A6:D6"/>
    </sheetView>
  </sheetViews>
  <sheetFormatPr defaultRowHeight="12.75"/>
  <cols>
    <col min="1" max="1" width="26.85546875" customWidth="1"/>
    <col min="2" max="2" width="22.140625" customWidth="1"/>
    <col min="3" max="3" width="21" customWidth="1"/>
    <col min="4" max="4" width="21.85546875" customWidth="1"/>
    <col min="27" max="34" width="9.140625" style="14"/>
  </cols>
  <sheetData>
    <row r="1" spans="1:34" ht="14.25">
      <c r="A1" s="1"/>
      <c r="B1" s="10"/>
      <c r="C1" s="10"/>
      <c r="D1" s="10"/>
      <c r="E1" s="1"/>
      <c r="F1" s="35"/>
      <c r="G1" s="80"/>
      <c r="H1" s="80"/>
      <c r="I1" s="80"/>
      <c r="J1" s="52"/>
      <c r="K1" s="52"/>
      <c r="L1" s="52"/>
      <c r="M1" s="52"/>
      <c r="N1" s="52"/>
      <c r="O1" s="52"/>
      <c r="P1" s="52"/>
      <c r="Q1" s="52"/>
    </row>
    <row r="2" spans="1:34" ht="14.25">
      <c r="A2" s="1"/>
      <c r="B2" s="10"/>
      <c r="C2" s="10"/>
      <c r="D2" s="10"/>
      <c r="E2" s="1"/>
      <c r="F2" s="35"/>
      <c r="G2" s="80"/>
      <c r="H2" s="80"/>
      <c r="I2" s="80"/>
      <c r="J2" s="52"/>
      <c r="K2" s="52"/>
      <c r="L2" s="52"/>
      <c r="M2" s="52"/>
      <c r="N2" s="52"/>
      <c r="O2" s="52"/>
      <c r="P2" s="52"/>
      <c r="Q2" s="52"/>
    </row>
    <row r="3" spans="1:34" ht="14.25">
      <c r="A3" s="1"/>
      <c r="B3" s="10"/>
      <c r="C3" s="10"/>
      <c r="D3" s="10"/>
      <c r="E3" s="1"/>
      <c r="F3" s="35"/>
      <c r="G3" s="80"/>
      <c r="H3" s="80"/>
      <c r="I3" s="80"/>
      <c r="J3" s="52"/>
      <c r="K3" s="52"/>
      <c r="L3" s="52"/>
      <c r="M3" s="52"/>
      <c r="N3" s="52"/>
      <c r="O3" s="52"/>
      <c r="P3" s="52"/>
      <c r="Q3" s="52"/>
    </row>
    <row r="4" spans="1:34" ht="14.25">
      <c r="A4" s="1"/>
      <c r="B4" s="10"/>
      <c r="C4" s="10"/>
      <c r="D4" s="10"/>
      <c r="E4" s="253"/>
      <c r="F4" s="35"/>
      <c r="G4" s="80"/>
      <c r="H4" s="80"/>
      <c r="I4" s="80"/>
      <c r="J4" s="52"/>
      <c r="K4" s="52"/>
      <c r="L4" s="52"/>
      <c r="M4" s="52"/>
      <c r="N4" s="52"/>
      <c r="O4" s="52"/>
      <c r="P4" s="52"/>
      <c r="Q4" s="52"/>
    </row>
    <row r="5" spans="1:34" s="10" customFormat="1" ht="12.75" customHeight="1">
      <c r="A5" s="237" t="s">
        <v>287</v>
      </c>
      <c r="B5" s="238"/>
      <c r="C5" s="238"/>
      <c r="D5" s="239">
        <v>0.21</v>
      </c>
      <c r="F5" s="37"/>
      <c r="G5" s="81"/>
      <c r="H5" s="81"/>
      <c r="I5" s="81"/>
      <c r="J5" s="82"/>
      <c r="K5" s="82"/>
      <c r="L5" s="82"/>
      <c r="M5" s="82"/>
      <c r="N5" s="82"/>
      <c r="O5" s="82"/>
      <c r="P5" s="82"/>
      <c r="Q5" s="82"/>
      <c r="AA5" s="38"/>
      <c r="AB5" s="38"/>
      <c r="AC5" s="38"/>
      <c r="AD5" s="38"/>
      <c r="AE5" s="38"/>
      <c r="AF5" s="38"/>
      <c r="AG5" s="38"/>
      <c r="AH5" s="38"/>
    </row>
    <row r="6" spans="1:34" s="39" customFormat="1" ht="48.75" customHeight="1">
      <c r="A6" s="110" t="s">
        <v>122</v>
      </c>
      <c r="B6" s="110" t="s">
        <v>123</v>
      </c>
      <c r="C6" s="110" t="s">
        <v>155</v>
      </c>
      <c r="D6" s="110" t="s">
        <v>155</v>
      </c>
    </row>
    <row r="7" spans="1:34" s="39" customFormat="1" ht="18" customHeight="1">
      <c r="A7" s="373" t="s">
        <v>248</v>
      </c>
      <c r="B7" s="373"/>
      <c r="C7" s="373"/>
      <c r="D7" s="373"/>
    </row>
    <row r="8" spans="1:34" s="40" customFormat="1" ht="17.100000000000001" customHeight="1">
      <c r="A8" s="171" t="s">
        <v>156</v>
      </c>
      <c r="B8" s="172" t="s">
        <v>157</v>
      </c>
      <c r="C8" s="101">
        <v>9.0158730158730158</v>
      </c>
      <c r="D8" s="101">
        <f>C8</f>
        <v>9.0158730158730158</v>
      </c>
      <c r="E8" s="87"/>
      <c r="F8" s="87" t="s">
        <v>286</v>
      </c>
      <c r="G8" s="87">
        <f>G12</f>
        <v>0</v>
      </c>
      <c r="H8" s="87"/>
    </row>
    <row r="9" spans="1:34" s="41" customFormat="1" ht="17.100000000000001" customHeight="1">
      <c r="A9" s="171" t="s">
        <v>156</v>
      </c>
      <c r="B9" s="172" t="s">
        <v>158</v>
      </c>
      <c r="C9" s="101">
        <v>12.571428571428571</v>
      </c>
      <c r="D9" s="101">
        <f t="shared" ref="D9:D16" si="0">C9</f>
        <v>12.571428571428571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spans="1:34" s="41" customFormat="1" ht="17.100000000000001" customHeight="1">
      <c r="A10" s="171" t="s">
        <v>156</v>
      </c>
      <c r="B10" s="173" t="s">
        <v>20</v>
      </c>
      <c r="C10" s="101">
        <v>17.714285714285715</v>
      </c>
      <c r="D10" s="101">
        <f t="shared" si="0"/>
        <v>17.714285714285715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spans="1:34" s="41" customFormat="1" ht="17.100000000000001" customHeight="1">
      <c r="A11" s="171" t="s">
        <v>156</v>
      </c>
      <c r="B11" s="173" t="s">
        <v>21</v>
      </c>
      <c r="C11" s="101">
        <v>24.841269841269842</v>
      </c>
      <c r="D11" s="101">
        <f t="shared" si="0"/>
        <v>24.841269841269842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34" s="41" customFormat="1" ht="17.100000000000001" customHeight="1">
      <c r="A12" s="171" t="s">
        <v>156</v>
      </c>
      <c r="B12" s="173" t="s">
        <v>22</v>
      </c>
      <c r="C12" s="101">
        <v>31.49206349206349</v>
      </c>
      <c r="D12" s="101">
        <f t="shared" si="0"/>
        <v>31.49206349206349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34" s="99" customFormat="1" ht="17.100000000000001" customHeight="1">
      <c r="A13" s="171" t="s">
        <v>156</v>
      </c>
      <c r="B13" s="173" t="s">
        <v>23</v>
      </c>
      <c r="C13" s="101">
        <v>41.158730158730158</v>
      </c>
      <c r="D13" s="101">
        <f t="shared" si="0"/>
        <v>41.158730158730158</v>
      </c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34" s="41" customFormat="1" ht="17.100000000000001" customHeight="1">
      <c r="A14" s="171" t="s">
        <v>156</v>
      </c>
      <c r="B14" s="173" t="s">
        <v>24</v>
      </c>
      <c r="C14" s="101">
        <v>55.603174603174608</v>
      </c>
      <c r="D14" s="101">
        <f t="shared" si="0"/>
        <v>55.603174603174608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34" s="41" customFormat="1" ht="17.100000000000001" customHeight="1">
      <c r="A15" s="171" t="s">
        <v>156</v>
      </c>
      <c r="B15" s="173" t="s">
        <v>25</v>
      </c>
      <c r="C15" s="101">
        <v>75.80952380952381</v>
      </c>
      <c r="D15" s="101">
        <f t="shared" si="0"/>
        <v>75.80952380952381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34" s="41" customFormat="1" ht="17.100000000000001" customHeight="1">
      <c r="A16" s="171" t="s">
        <v>156</v>
      </c>
      <c r="B16" s="172" t="s">
        <v>26</v>
      </c>
      <c r="C16" s="101">
        <v>94.80952380952381</v>
      </c>
      <c r="D16" s="101">
        <f t="shared" si="0"/>
        <v>94.80952380952381</v>
      </c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1:17" s="41" customFormat="1" ht="16.350000000000001" customHeight="1">
      <c r="A17" s="373" t="s">
        <v>248</v>
      </c>
      <c r="B17" s="373"/>
      <c r="C17" s="373"/>
      <c r="D17" s="373"/>
      <c r="E17" s="42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7" s="99" customFormat="1" ht="17.100000000000001" customHeight="1">
      <c r="A18" s="174" t="s">
        <v>159</v>
      </c>
      <c r="B18" s="175" t="s">
        <v>157</v>
      </c>
      <c r="C18" s="101">
        <v>9.0158730158730158</v>
      </c>
      <c r="D18" s="101">
        <f>C18</f>
        <v>9.0158730158730158</v>
      </c>
      <c r="G18" s="234"/>
      <c r="H18" s="100"/>
      <c r="I18" s="102"/>
      <c r="J18" s="100"/>
      <c r="K18" s="100"/>
      <c r="L18" s="100"/>
      <c r="M18" s="100"/>
      <c r="N18" s="100"/>
      <c r="O18" s="100"/>
      <c r="P18" s="100"/>
      <c r="Q18" s="100"/>
    </row>
    <row r="19" spans="1:17" s="99" customFormat="1" ht="17.100000000000001" customHeight="1">
      <c r="A19" s="176" t="s">
        <v>159</v>
      </c>
      <c r="B19" s="177" t="s">
        <v>158</v>
      </c>
      <c r="C19" s="101">
        <v>12.571428571428571</v>
      </c>
      <c r="D19" s="101">
        <f t="shared" ref="D19:D26" si="1">C19</f>
        <v>12.571428571428571</v>
      </c>
      <c r="G19" s="235"/>
      <c r="H19" s="100"/>
      <c r="I19" s="102"/>
      <c r="J19" s="100"/>
      <c r="K19" s="100"/>
      <c r="L19" s="100"/>
      <c r="M19" s="100"/>
      <c r="N19" s="100"/>
      <c r="O19" s="100"/>
      <c r="P19" s="100"/>
      <c r="Q19" s="100"/>
    </row>
    <row r="20" spans="1:17" s="99" customFormat="1" ht="17.100000000000001" customHeight="1">
      <c r="A20" s="176" t="s">
        <v>159</v>
      </c>
      <c r="B20" s="177" t="s">
        <v>20</v>
      </c>
      <c r="C20" s="101">
        <v>17.714285714285715</v>
      </c>
      <c r="D20" s="101">
        <f t="shared" si="1"/>
        <v>17.714285714285715</v>
      </c>
      <c r="G20" s="235"/>
      <c r="H20" s="100"/>
      <c r="I20" s="102"/>
      <c r="J20" s="100"/>
      <c r="K20" s="100"/>
      <c r="L20" s="100"/>
      <c r="M20" s="100"/>
      <c r="N20" s="100"/>
      <c r="O20" s="100"/>
      <c r="P20" s="100"/>
      <c r="Q20" s="100"/>
    </row>
    <row r="21" spans="1:17" s="99" customFormat="1" ht="17.100000000000001" customHeight="1">
      <c r="A21" s="176" t="s">
        <v>159</v>
      </c>
      <c r="B21" s="177" t="s">
        <v>21</v>
      </c>
      <c r="C21" s="101">
        <v>24.841269841269842</v>
      </c>
      <c r="D21" s="101">
        <f t="shared" si="1"/>
        <v>24.841269841269842</v>
      </c>
      <c r="G21" s="235"/>
      <c r="H21" s="100"/>
      <c r="I21" s="102"/>
      <c r="J21" s="100"/>
      <c r="K21" s="100"/>
      <c r="L21" s="100"/>
      <c r="M21" s="100"/>
      <c r="N21" s="100"/>
      <c r="O21" s="100"/>
      <c r="P21" s="100"/>
      <c r="Q21" s="100"/>
    </row>
    <row r="22" spans="1:17" s="99" customFormat="1" ht="17.100000000000001" customHeight="1">
      <c r="A22" s="176" t="s">
        <v>159</v>
      </c>
      <c r="B22" s="177" t="s">
        <v>22</v>
      </c>
      <c r="C22" s="101">
        <v>31.49206349206349</v>
      </c>
      <c r="D22" s="101">
        <f t="shared" si="1"/>
        <v>31.49206349206349</v>
      </c>
      <c r="G22" s="235"/>
      <c r="H22" s="100"/>
      <c r="I22" s="102"/>
      <c r="J22" s="100"/>
      <c r="K22" s="100"/>
      <c r="L22" s="100"/>
      <c r="M22" s="100"/>
      <c r="N22" s="100"/>
      <c r="O22" s="100"/>
      <c r="P22" s="100"/>
      <c r="Q22" s="100"/>
    </row>
    <row r="23" spans="1:17" s="99" customFormat="1" ht="17.100000000000001" customHeight="1">
      <c r="A23" s="176" t="s">
        <v>159</v>
      </c>
      <c r="B23" s="177" t="s">
        <v>23</v>
      </c>
      <c r="C23" s="101">
        <v>41.158730158730158</v>
      </c>
      <c r="D23" s="101">
        <f t="shared" si="1"/>
        <v>41.158730158730158</v>
      </c>
      <c r="G23" s="235"/>
      <c r="H23" s="100"/>
      <c r="I23" s="102"/>
      <c r="J23" s="100"/>
      <c r="K23" s="100"/>
      <c r="L23" s="100"/>
      <c r="M23" s="100"/>
      <c r="N23" s="100"/>
      <c r="O23" s="100"/>
      <c r="P23" s="100"/>
      <c r="Q23" s="100"/>
    </row>
    <row r="24" spans="1:17" s="99" customFormat="1" ht="17.100000000000001" customHeight="1">
      <c r="A24" s="176" t="s">
        <v>159</v>
      </c>
      <c r="B24" s="177" t="s">
        <v>24</v>
      </c>
      <c r="C24" s="101">
        <v>55.603174603174608</v>
      </c>
      <c r="D24" s="101">
        <f t="shared" si="1"/>
        <v>55.603174603174608</v>
      </c>
      <c r="G24" s="235"/>
      <c r="H24" s="100"/>
      <c r="I24" s="102"/>
      <c r="J24" s="100"/>
      <c r="K24" s="100"/>
      <c r="L24" s="100"/>
      <c r="M24" s="100"/>
      <c r="N24" s="100"/>
      <c r="O24" s="100"/>
      <c r="P24" s="100"/>
      <c r="Q24" s="100"/>
    </row>
    <row r="25" spans="1:17" s="99" customFormat="1" ht="17.100000000000001" customHeight="1">
      <c r="A25" s="176" t="s">
        <v>159</v>
      </c>
      <c r="B25" s="177" t="s">
        <v>25</v>
      </c>
      <c r="C25" s="101">
        <v>75.80952380952381</v>
      </c>
      <c r="D25" s="101">
        <f t="shared" si="1"/>
        <v>75.80952380952381</v>
      </c>
      <c r="G25" s="235"/>
      <c r="H25" s="100"/>
      <c r="I25" s="102"/>
      <c r="J25" s="100"/>
      <c r="K25" s="100"/>
      <c r="L25" s="100"/>
      <c r="M25" s="100"/>
      <c r="N25" s="100"/>
      <c r="O25" s="100"/>
      <c r="P25" s="100"/>
      <c r="Q25" s="100"/>
    </row>
    <row r="26" spans="1:17" s="99" customFormat="1" ht="17.100000000000001" customHeight="1">
      <c r="A26" s="176" t="s">
        <v>159</v>
      </c>
      <c r="B26" s="177" t="s">
        <v>26</v>
      </c>
      <c r="C26" s="101">
        <v>94.80952380952381</v>
      </c>
      <c r="D26" s="101">
        <f t="shared" si="1"/>
        <v>94.80952380952381</v>
      </c>
      <c r="G26" s="235"/>
      <c r="H26" s="100"/>
      <c r="I26" s="102"/>
      <c r="J26" s="100"/>
      <c r="K26" s="100"/>
      <c r="L26" s="100"/>
      <c r="M26" s="100"/>
      <c r="N26" s="100"/>
      <c r="O26" s="100"/>
      <c r="P26" s="100"/>
      <c r="Q26" s="100"/>
    </row>
    <row r="27" spans="1:17" s="41" customFormat="1" ht="18.600000000000001" customHeight="1">
      <c r="A27" s="373" t="s">
        <v>248</v>
      </c>
      <c r="B27" s="373"/>
      <c r="C27" s="373"/>
      <c r="D27" s="373"/>
      <c r="G27" s="232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7" s="99" customFormat="1" ht="17.100000000000001" customHeight="1">
      <c r="A28" s="178" t="s">
        <v>160</v>
      </c>
      <c r="B28" s="179" t="s">
        <v>157</v>
      </c>
      <c r="C28" s="180">
        <v>7.5230769230769221</v>
      </c>
      <c r="D28" s="181">
        <f t="shared" ref="D28:D36" si="2">C28*(1-$D$5)</f>
        <v>5.9432307692307687</v>
      </c>
      <c r="G28" s="232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7" s="99" customFormat="1" ht="17.100000000000001" customHeight="1">
      <c r="A29" s="178" t="s">
        <v>161</v>
      </c>
      <c r="B29" s="179" t="s">
        <v>158</v>
      </c>
      <c r="C29" s="182">
        <v>10.63076923076923</v>
      </c>
      <c r="D29" s="181">
        <f t="shared" si="2"/>
        <v>8.3983076923076929</v>
      </c>
      <c r="G29" s="232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7" s="99" customFormat="1" ht="17.100000000000001" customHeight="1">
      <c r="A30" s="178" t="s">
        <v>162</v>
      </c>
      <c r="B30" s="179" t="s">
        <v>163</v>
      </c>
      <c r="C30" s="182">
        <v>14.784615384615384</v>
      </c>
      <c r="D30" s="181">
        <f>C30*(1-$D$5)</f>
        <v>11.679846153846153</v>
      </c>
      <c r="G30" s="232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7" s="99" customFormat="1" ht="17.100000000000001" customHeight="1">
      <c r="A31" s="178" t="s">
        <v>164</v>
      </c>
      <c r="B31" s="179" t="s">
        <v>165</v>
      </c>
      <c r="C31" s="180">
        <v>20.984615384615385</v>
      </c>
      <c r="D31" s="181">
        <f t="shared" si="2"/>
        <v>16.577846153846156</v>
      </c>
      <c r="G31" s="232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7" s="99" customFormat="1" ht="17.100000000000001" customHeight="1">
      <c r="A32" s="178" t="s">
        <v>164</v>
      </c>
      <c r="B32" s="179" t="s">
        <v>166</v>
      </c>
      <c r="C32" s="180">
        <v>26.784615384615385</v>
      </c>
      <c r="D32" s="181">
        <f t="shared" si="2"/>
        <v>21.159846153846157</v>
      </c>
      <c r="G32" s="232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1:34" s="99" customFormat="1" ht="17.100000000000001" customHeight="1">
      <c r="A33" s="178" t="s">
        <v>164</v>
      </c>
      <c r="B33" s="179" t="s">
        <v>167</v>
      </c>
      <c r="C33" s="180">
        <v>35.723076923076917</v>
      </c>
      <c r="D33" s="181">
        <f t="shared" si="2"/>
        <v>28.221230769230765</v>
      </c>
      <c r="G33" s="232"/>
      <c r="H33" s="103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1:34" s="99" customFormat="1" ht="17.100000000000001" customHeight="1">
      <c r="A34" s="178" t="s">
        <v>164</v>
      </c>
      <c r="B34" s="179" t="s">
        <v>168</v>
      </c>
      <c r="C34" s="180">
        <v>48.523076923076921</v>
      </c>
      <c r="D34" s="181">
        <f t="shared" si="2"/>
        <v>38.333230769230767</v>
      </c>
      <c r="G34" s="232"/>
      <c r="H34" s="103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1:34" s="99" customFormat="1" ht="17.100000000000001" customHeight="1">
      <c r="A35" s="178" t="s">
        <v>164</v>
      </c>
      <c r="B35" s="179" t="s">
        <v>169</v>
      </c>
      <c r="C35" s="180">
        <v>66.169230769230765</v>
      </c>
      <c r="D35" s="181">
        <f t="shared" si="2"/>
        <v>52.273692307692308</v>
      </c>
      <c r="G35" s="232"/>
      <c r="H35" s="103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1:34" s="105" customFormat="1" ht="17.100000000000001" customHeight="1">
      <c r="A36" s="178" t="s">
        <v>164</v>
      </c>
      <c r="B36" s="179" t="s">
        <v>170</v>
      </c>
      <c r="C36" s="182">
        <v>83.030769230769224</v>
      </c>
      <c r="D36" s="181">
        <f t="shared" si="2"/>
        <v>65.594307692307694</v>
      </c>
      <c r="E36" s="104"/>
      <c r="G36" s="232"/>
      <c r="H36" s="103"/>
      <c r="I36" s="106"/>
      <c r="J36" s="106"/>
      <c r="K36" s="106"/>
      <c r="L36" s="106"/>
      <c r="M36" s="106"/>
      <c r="N36" s="106"/>
      <c r="O36" s="106"/>
      <c r="P36" s="106"/>
      <c r="Q36" s="106"/>
      <c r="AA36" s="107"/>
      <c r="AB36" s="107"/>
      <c r="AC36" s="107"/>
      <c r="AD36" s="107"/>
      <c r="AE36" s="107"/>
      <c r="AF36" s="107"/>
      <c r="AG36" s="107"/>
      <c r="AH36" s="107"/>
    </row>
    <row r="37" spans="1:34" s="105" customFormat="1" ht="17.100000000000001" customHeight="1">
      <c r="A37" s="246"/>
      <c r="B37" s="247"/>
      <c r="C37" s="248"/>
      <c r="D37" s="232"/>
      <c r="E37" s="104"/>
      <c r="G37" s="232"/>
      <c r="H37" s="103"/>
      <c r="I37" s="106"/>
      <c r="J37" s="106"/>
      <c r="K37" s="106"/>
      <c r="L37" s="106"/>
      <c r="M37" s="106"/>
      <c r="N37" s="106"/>
      <c r="O37" s="106"/>
      <c r="P37" s="106"/>
      <c r="Q37" s="106"/>
      <c r="AA37" s="107"/>
      <c r="AB37" s="107"/>
      <c r="AC37" s="107"/>
      <c r="AD37" s="107"/>
      <c r="AE37" s="107"/>
      <c r="AF37" s="107"/>
      <c r="AG37" s="107"/>
      <c r="AH37" s="107"/>
    </row>
    <row r="38" spans="1:34" s="105" customFormat="1" ht="17.100000000000001" customHeight="1">
      <c r="A38" s="246"/>
      <c r="B38" s="247"/>
      <c r="C38" s="248"/>
      <c r="D38" s="232"/>
      <c r="E38" s="104"/>
      <c r="G38" s="232"/>
      <c r="H38" s="103"/>
      <c r="I38" s="106"/>
      <c r="J38" s="106"/>
      <c r="K38" s="106"/>
      <c r="L38" s="106"/>
      <c r="M38" s="106"/>
      <c r="N38" s="106"/>
      <c r="O38" s="106"/>
      <c r="P38" s="106"/>
      <c r="Q38" s="106"/>
      <c r="AA38" s="107"/>
      <c r="AB38" s="107"/>
      <c r="AC38" s="107"/>
      <c r="AD38" s="107"/>
      <c r="AE38" s="107"/>
      <c r="AF38" s="107"/>
      <c r="AG38" s="107"/>
      <c r="AH38" s="107"/>
    </row>
    <row r="39" spans="1:34" s="105" customFormat="1" ht="17.100000000000001" customHeight="1">
      <c r="A39" s="246" t="s">
        <v>281</v>
      </c>
      <c r="B39" s="247"/>
      <c r="C39" s="248"/>
      <c r="D39" s="232"/>
      <c r="E39" s="104"/>
      <c r="G39" s="232"/>
      <c r="H39" s="103"/>
      <c r="I39" s="106"/>
      <c r="J39" s="106"/>
      <c r="K39" s="106"/>
      <c r="L39" s="106"/>
      <c r="M39" s="106"/>
      <c r="N39" s="106"/>
      <c r="O39" s="106"/>
      <c r="P39" s="106"/>
      <c r="Q39" s="106"/>
      <c r="AA39" s="107"/>
      <c r="AB39" s="107"/>
      <c r="AC39" s="107"/>
      <c r="AD39" s="107"/>
      <c r="AE39" s="107"/>
      <c r="AF39" s="107"/>
      <c r="AG39" s="107"/>
      <c r="AH39" s="107"/>
    </row>
    <row r="40" spans="1:34" s="105" customFormat="1" ht="17.100000000000001" customHeight="1">
      <c r="A40" s="246" t="s">
        <v>289</v>
      </c>
      <c r="B40" s="247"/>
      <c r="C40" s="248"/>
      <c r="D40" s="232"/>
      <c r="E40" s="104"/>
      <c r="G40" s="232"/>
      <c r="H40" s="103"/>
      <c r="I40" s="106"/>
      <c r="J40" s="106"/>
      <c r="K40" s="106"/>
      <c r="L40" s="106"/>
      <c r="M40" s="106"/>
      <c r="N40" s="106"/>
      <c r="O40" s="106"/>
      <c r="P40" s="106"/>
      <c r="Q40" s="106"/>
      <c r="AA40" s="107"/>
      <c r="AB40" s="107"/>
      <c r="AC40" s="107"/>
      <c r="AD40" s="107"/>
      <c r="AE40" s="107"/>
      <c r="AF40" s="107"/>
      <c r="AG40" s="107"/>
      <c r="AH40" s="107"/>
    </row>
    <row r="41" spans="1:34" s="33" customFormat="1" ht="12.75" customHeight="1">
      <c r="A41" s="17"/>
      <c r="B41" s="16"/>
      <c r="C41" s="44"/>
      <c r="D41" s="44"/>
      <c r="E41" s="43"/>
      <c r="G41" s="78"/>
      <c r="H41" s="83"/>
      <c r="I41" s="78"/>
      <c r="J41" s="78"/>
      <c r="K41" s="78"/>
      <c r="L41" s="78"/>
      <c r="M41" s="78"/>
      <c r="N41" s="78"/>
      <c r="O41" s="78"/>
      <c r="P41" s="78"/>
      <c r="Q41" s="78"/>
      <c r="AA41" s="41"/>
      <c r="AB41" s="41"/>
      <c r="AC41" s="41"/>
      <c r="AD41" s="41"/>
      <c r="AE41" s="41"/>
      <c r="AF41" s="41"/>
      <c r="AG41" s="41"/>
      <c r="AH41" s="41"/>
    </row>
    <row r="42" spans="1:34" s="33" customFormat="1" ht="13.5" customHeight="1">
      <c r="A42" s="17" t="s">
        <v>256</v>
      </c>
      <c r="B42" s="16"/>
      <c r="C42" s="44"/>
      <c r="D42" s="44"/>
      <c r="E42" s="43"/>
      <c r="G42" s="78"/>
      <c r="H42" s="83"/>
      <c r="I42" s="78"/>
      <c r="J42" s="78"/>
      <c r="K42" s="78"/>
      <c r="L42" s="78"/>
      <c r="M42" s="78"/>
      <c r="N42" s="78"/>
      <c r="O42" s="78"/>
      <c r="P42" s="78"/>
      <c r="Q42" s="78"/>
      <c r="AA42" s="41"/>
      <c r="AB42" s="41"/>
      <c r="AC42" s="41"/>
      <c r="AD42" s="41"/>
      <c r="AE42" s="41"/>
      <c r="AF42" s="41"/>
      <c r="AG42" s="41"/>
      <c r="AH42" s="41"/>
    </row>
    <row r="43" spans="1:34" s="33" customFormat="1" ht="13.5" customHeight="1">
      <c r="A43" s="17" t="s">
        <v>249</v>
      </c>
      <c r="B43" s="16"/>
      <c r="C43" s="44"/>
      <c r="D43" s="44"/>
      <c r="E43" s="43"/>
      <c r="G43" s="78"/>
      <c r="H43" s="83"/>
      <c r="I43" s="78"/>
      <c r="J43" s="78"/>
      <c r="K43" s="78"/>
      <c r="L43" s="78"/>
      <c r="M43" s="78"/>
      <c r="N43" s="78"/>
      <c r="O43" s="78"/>
      <c r="P43" s="78"/>
      <c r="Q43" s="78"/>
      <c r="AA43" s="41"/>
      <c r="AB43" s="41"/>
      <c r="AC43" s="41"/>
      <c r="AD43" s="41"/>
      <c r="AE43" s="41"/>
      <c r="AF43" s="41"/>
      <c r="AG43" s="41"/>
      <c r="AH43" s="41"/>
    </row>
    <row r="44" spans="1:34" s="14" customFormat="1" ht="15.75">
      <c r="A44" s="17" t="s">
        <v>250</v>
      </c>
      <c r="B44" s="16"/>
      <c r="C44" s="44"/>
      <c r="D44" s="44"/>
      <c r="G44" s="52"/>
      <c r="H44" s="83"/>
      <c r="I44" s="52"/>
      <c r="J44" s="52"/>
      <c r="K44" s="52"/>
      <c r="L44" s="52"/>
      <c r="M44" s="52"/>
      <c r="N44" s="52"/>
      <c r="O44" s="52"/>
      <c r="P44" s="52"/>
      <c r="Q44" s="52"/>
    </row>
    <row r="45" spans="1:34" s="14" customFormat="1" ht="15.75">
      <c r="A45" s="26" t="s">
        <v>251</v>
      </c>
      <c r="B45" s="16"/>
      <c r="C45" s="44"/>
      <c r="D45" s="44"/>
      <c r="G45" s="52"/>
      <c r="H45" s="83"/>
      <c r="I45" s="52"/>
      <c r="J45" s="52"/>
      <c r="K45" s="52"/>
      <c r="L45" s="52"/>
      <c r="M45" s="52"/>
      <c r="N45" s="52"/>
      <c r="O45" s="52"/>
      <c r="P45" s="52"/>
      <c r="Q45" s="52"/>
    </row>
    <row r="46" spans="1:34" s="14" customFormat="1">
      <c r="A46" s="26" t="s">
        <v>252</v>
      </c>
      <c r="B46" s="16"/>
      <c r="C46" s="44"/>
      <c r="D46" s="44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</row>
    <row r="47" spans="1:34" s="14" customFormat="1">
      <c r="A47" s="17"/>
      <c r="B47" s="16"/>
      <c r="C47" s="44"/>
      <c r="D47" s="44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</row>
    <row r="48" spans="1:34" s="14" customFormat="1">
      <c r="A48" s="17"/>
      <c r="B48" s="16"/>
      <c r="C48" s="44"/>
      <c r="D48" s="44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</row>
    <row r="49" spans="1:17" s="14" customFormat="1">
      <c r="A49" s="17"/>
      <c r="B49" s="16"/>
      <c r="C49" s="44"/>
      <c r="D49" s="44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</row>
    <row r="50" spans="1:17" s="14" customFormat="1">
      <c r="A50" s="17"/>
      <c r="B50" s="16"/>
      <c r="C50" s="44"/>
      <c r="D50" s="44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</row>
    <row r="51" spans="1:17" s="14" customFormat="1">
      <c r="A51" s="17"/>
      <c r="B51" s="16"/>
      <c r="C51" s="44"/>
      <c r="D51" s="44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</row>
    <row r="52" spans="1:17" s="14" customFormat="1">
      <c r="A52" s="17"/>
      <c r="B52" s="16"/>
      <c r="C52" s="44"/>
      <c r="D52" s="44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</row>
    <row r="53" spans="1:17" s="14" customFormat="1">
      <c r="A53" s="17"/>
      <c r="B53" s="16"/>
      <c r="C53" s="44"/>
      <c r="D53" s="44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</row>
    <row r="54" spans="1:17" s="14" customFormat="1">
      <c r="A54" s="17"/>
      <c r="B54" s="16"/>
      <c r="C54" s="44"/>
      <c r="D54" s="44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</row>
    <row r="55" spans="1:17" s="14" customFormat="1">
      <c r="A55" s="17"/>
      <c r="B55" s="16"/>
      <c r="C55" s="44"/>
      <c r="D55" s="44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</row>
    <row r="56" spans="1:17" s="14" customFormat="1">
      <c r="A56" s="17"/>
      <c r="B56" s="16"/>
      <c r="C56" s="44"/>
      <c r="D56" s="44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</row>
    <row r="57" spans="1:17" s="14" customFormat="1">
      <c r="A57" s="17"/>
      <c r="B57" s="16"/>
      <c r="C57" s="44"/>
      <c r="D57" s="44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</row>
    <row r="58" spans="1:17" s="14" customFormat="1">
      <c r="A58" s="17"/>
      <c r="B58" s="16"/>
      <c r="C58" s="44"/>
      <c r="D58" s="44"/>
    </row>
    <row r="59" spans="1:17" s="14" customFormat="1">
      <c r="A59" s="17"/>
      <c r="B59" s="16"/>
      <c r="C59" s="44"/>
      <c r="D59" s="44"/>
    </row>
    <row r="60" spans="1:17" s="14" customFormat="1">
      <c r="A60" s="17"/>
      <c r="B60" s="16"/>
      <c r="C60" s="44"/>
      <c r="D60" s="44"/>
    </row>
    <row r="61" spans="1:17" s="14" customFormat="1">
      <c r="A61" s="17"/>
      <c r="B61" s="16"/>
      <c r="C61" s="44"/>
      <c r="D61" s="44"/>
    </row>
    <row r="62" spans="1:17" s="14" customFormat="1">
      <c r="A62" s="17"/>
      <c r="B62" s="16"/>
      <c r="C62" s="44"/>
      <c r="D62" s="44"/>
    </row>
    <row r="63" spans="1:17" s="14" customFormat="1">
      <c r="A63" s="17"/>
      <c r="B63" s="16"/>
      <c r="C63" s="44"/>
      <c r="D63" s="44"/>
    </row>
    <row r="64" spans="1:17" s="14" customFormat="1">
      <c r="A64" s="17"/>
      <c r="B64" s="16"/>
      <c r="C64" s="44"/>
      <c r="D64" s="44"/>
    </row>
    <row r="65" spans="1:4" s="14" customFormat="1">
      <c r="A65" s="17"/>
      <c r="B65" s="16"/>
      <c r="C65" s="44"/>
      <c r="D65" s="44"/>
    </row>
    <row r="66" spans="1:4" s="14" customFormat="1">
      <c r="A66" s="17"/>
      <c r="B66" s="16"/>
      <c r="C66" s="44"/>
      <c r="D66" s="44"/>
    </row>
    <row r="67" spans="1:4" s="14" customFormat="1">
      <c r="A67" s="17"/>
      <c r="B67" s="16"/>
      <c r="C67" s="44"/>
      <c r="D67" s="44"/>
    </row>
    <row r="68" spans="1:4" s="14" customFormat="1">
      <c r="A68" s="17"/>
      <c r="B68" s="16"/>
      <c r="C68" s="44"/>
      <c r="D68" s="44"/>
    </row>
    <row r="69" spans="1:4" s="14" customFormat="1">
      <c r="A69" s="17"/>
      <c r="B69" s="16"/>
      <c r="C69" s="44"/>
      <c r="D69" s="44"/>
    </row>
    <row r="70" spans="1:4" s="14" customFormat="1">
      <c r="A70" s="17"/>
      <c r="B70" s="16"/>
      <c r="C70" s="44"/>
      <c r="D70" s="44"/>
    </row>
    <row r="71" spans="1:4" s="14" customFormat="1">
      <c r="A71" s="17"/>
      <c r="B71" s="16"/>
      <c r="C71" s="44"/>
      <c r="D71" s="44"/>
    </row>
    <row r="72" spans="1:4" s="14" customFormat="1">
      <c r="A72" s="17"/>
      <c r="B72" s="16"/>
      <c r="C72" s="44"/>
      <c r="D72" s="44"/>
    </row>
    <row r="73" spans="1:4" s="14" customFormat="1">
      <c r="A73" s="17"/>
      <c r="B73" s="16"/>
      <c r="C73" s="44"/>
      <c r="D73" s="44"/>
    </row>
    <row r="74" spans="1:4" s="14" customFormat="1">
      <c r="A74" s="17"/>
      <c r="B74" s="16"/>
      <c r="C74" s="44"/>
      <c r="D74" s="44"/>
    </row>
    <row r="75" spans="1:4" s="14" customFormat="1">
      <c r="A75" s="17"/>
      <c r="B75" s="16"/>
      <c r="C75" s="44"/>
      <c r="D75" s="44"/>
    </row>
    <row r="76" spans="1:4" s="14" customFormat="1"/>
    <row r="77" spans="1:4" s="14" customFormat="1"/>
    <row r="78" spans="1:4" s="14" customFormat="1"/>
    <row r="79" spans="1:4" s="14" customFormat="1"/>
    <row r="80" spans="1:4" s="14" customFormat="1"/>
    <row r="81" spans="1:4" s="14" customFormat="1"/>
    <row r="82" spans="1:4" s="14" customFormat="1"/>
    <row r="83" spans="1:4" s="14" customFormat="1" ht="15.75">
      <c r="A83" s="36"/>
      <c r="B83" s="45"/>
      <c r="C83" s="45"/>
      <c r="D83" s="46"/>
    </row>
    <row r="84" spans="1:4" s="14" customFormat="1"/>
    <row r="85" spans="1:4" s="14" customFormat="1"/>
    <row r="86" spans="1:4" s="14" customFormat="1"/>
    <row r="87" spans="1:4" s="14" customFormat="1"/>
    <row r="88" spans="1:4" s="14" customFormat="1"/>
    <row r="89" spans="1:4" s="14" customFormat="1"/>
    <row r="90" spans="1:4" s="14" customFormat="1"/>
    <row r="91" spans="1:4" s="14" customFormat="1"/>
    <row r="92" spans="1:4" s="14" customFormat="1"/>
    <row r="93" spans="1:4" s="14" customFormat="1"/>
    <row r="94" spans="1:4" s="14" customFormat="1"/>
    <row r="95" spans="1:4" s="14" customFormat="1"/>
    <row r="96" spans="1:4" s="14" customFormat="1"/>
    <row r="97" spans="5:5" s="14" customFormat="1" ht="15.75">
      <c r="E97" s="43"/>
    </row>
    <row r="98" spans="5:5" s="14" customFormat="1"/>
    <row r="99" spans="5:5" s="14" customFormat="1"/>
    <row r="100" spans="5:5" s="14" customFormat="1"/>
    <row r="101" spans="5:5" s="14" customFormat="1"/>
    <row r="102" spans="5:5" s="14" customFormat="1"/>
    <row r="103" spans="5:5" s="14" customFormat="1"/>
    <row r="104" spans="5:5" s="14" customFormat="1"/>
    <row r="105" spans="5:5" s="14" customFormat="1"/>
    <row r="106" spans="5:5" s="14" customFormat="1"/>
    <row r="107" spans="5:5" s="14" customFormat="1"/>
    <row r="108" spans="5:5" s="14" customFormat="1"/>
    <row r="109" spans="5:5" s="14" customFormat="1"/>
    <row r="110" spans="5:5" s="14" customFormat="1"/>
    <row r="111" spans="5:5" s="14" customFormat="1"/>
    <row r="112" spans="5:5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  <row r="135" s="14" customFormat="1"/>
    <row r="136" s="14" customFormat="1"/>
    <row r="137" s="14" customFormat="1"/>
    <row r="138" s="14" customFormat="1"/>
    <row r="139" s="14" customFormat="1"/>
    <row r="140" s="14" customFormat="1"/>
    <row r="141" s="14" customFormat="1"/>
    <row r="142" s="14" customFormat="1"/>
    <row r="143" s="14" customFormat="1"/>
    <row r="144" s="14" customFormat="1"/>
    <row r="145" s="14" customFormat="1"/>
    <row r="146" s="14" customFormat="1"/>
    <row r="147" s="14" customFormat="1"/>
    <row r="148" s="14" customFormat="1"/>
    <row r="149" s="14" customFormat="1"/>
    <row r="150" s="14" customFormat="1"/>
    <row r="151" s="14" customFormat="1"/>
    <row r="152" s="14" customFormat="1"/>
    <row r="153" s="14" customFormat="1"/>
    <row r="154" s="14" customFormat="1"/>
    <row r="155" s="14" customFormat="1"/>
    <row r="156" s="14" customFormat="1"/>
    <row r="157" s="14" customFormat="1"/>
    <row r="158" s="14" customFormat="1"/>
    <row r="159" s="14" customFormat="1"/>
    <row r="160" s="14" customFormat="1"/>
    <row r="161" s="14" customFormat="1"/>
    <row r="162" s="14" customFormat="1"/>
    <row r="163" s="14" customFormat="1"/>
    <row r="164" s="14" customFormat="1"/>
    <row r="165" s="14" customFormat="1"/>
    <row r="166" s="14" customFormat="1"/>
    <row r="167" s="14" customFormat="1"/>
    <row r="168" s="14" customFormat="1"/>
  </sheetData>
  <sheetProtection sort="0" autoFilter="0" pivotTables="0"/>
  <mergeCells count="3">
    <mergeCell ref="A17:D17"/>
    <mergeCell ref="A27:D27"/>
    <mergeCell ref="A7:D7"/>
  </mergeCells>
  <pageMargins left="0.23622047244094491" right="0.23622047244094491" top="0.35433070866141736" bottom="0.74803149606299213" header="0.31496062992125984" footer="0.31496062992125984"/>
  <pageSetup paperSize="9" scale="95" firstPageNumber="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85"/>
  <sheetViews>
    <sheetView topLeftCell="A25" zoomScaleNormal="100" workbookViewId="0">
      <selection activeCell="A7" sqref="A7:H7"/>
    </sheetView>
  </sheetViews>
  <sheetFormatPr defaultRowHeight="12.75"/>
  <cols>
    <col min="1" max="1" width="23.140625" customWidth="1"/>
    <col min="2" max="2" width="10.85546875" customWidth="1"/>
    <col min="3" max="3" width="11" bestFit="1" customWidth="1"/>
    <col min="4" max="4" width="9.7109375" customWidth="1"/>
    <col min="5" max="5" width="22.7109375" customWidth="1"/>
    <col min="7" max="7" width="11" bestFit="1" customWidth="1"/>
    <col min="8" max="8" width="10.7109375" customWidth="1"/>
    <col min="10" max="10" width="9.140625" style="52"/>
  </cols>
  <sheetData>
    <row r="1" spans="1:22" ht="14.25">
      <c r="B1" s="10"/>
      <c r="I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14"/>
      <c r="V1" s="14"/>
    </row>
    <row r="2" spans="1:22" ht="14.25">
      <c r="B2" s="10"/>
      <c r="I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14"/>
      <c r="V2" s="14"/>
    </row>
    <row r="3" spans="1:22" ht="14.25">
      <c r="B3" s="10"/>
      <c r="I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14"/>
      <c r="V3" s="14"/>
    </row>
    <row r="4" spans="1:22">
      <c r="I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14"/>
      <c r="V4" s="14"/>
    </row>
    <row r="5" spans="1:22">
      <c r="I5" s="254"/>
      <c r="K5" s="52"/>
      <c r="L5" s="52"/>
      <c r="M5" s="52"/>
      <c r="N5" s="52"/>
      <c r="O5" s="52"/>
      <c r="P5" s="52"/>
      <c r="Q5" s="52"/>
      <c r="R5" s="52"/>
      <c r="S5" s="52"/>
      <c r="T5" s="52"/>
      <c r="U5" s="14"/>
      <c r="V5" s="14"/>
    </row>
    <row r="6" spans="1:22" ht="15">
      <c r="A6" s="92" t="s">
        <v>287</v>
      </c>
      <c r="H6" s="90">
        <v>0.43</v>
      </c>
      <c r="I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14"/>
      <c r="V6" s="14"/>
    </row>
    <row r="7" spans="1:22" ht="61.5" customHeight="1">
      <c r="A7" s="110" t="s">
        <v>0</v>
      </c>
      <c r="B7" s="110" t="s">
        <v>1</v>
      </c>
      <c r="C7" s="110" t="s">
        <v>121</v>
      </c>
      <c r="D7" s="110" t="s">
        <v>121</v>
      </c>
      <c r="E7" s="110" t="s">
        <v>0</v>
      </c>
      <c r="F7" s="110" t="s">
        <v>1</v>
      </c>
      <c r="G7" s="110" t="s">
        <v>121</v>
      </c>
      <c r="H7" s="110" t="s">
        <v>121</v>
      </c>
      <c r="I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14"/>
      <c r="V7" s="14"/>
    </row>
    <row r="8" spans="1:22" ht="13.5">
      <c r="A8" s="374" t="s">
        <v>171</v>
      </c>
      <c r="B8" s="374"/>
      <c r="C8" s="374"/>
      <c r="D8" s="375"/>
      <c r="E8" s="374" t="s">
        <v>171</v>
      </c>
      <c r="F8" s="374"/>
      <c r="G8" s="374"/>
      <c r="H8" s="375"/>
      <c r="I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14"/>
      <c r="V8" s="14"/>
    </row>
    <row r="9" spans="1:22" ht="14.45" customHeight="1">
      <c r="A9" s="183" t="s">
        <v>235</v>
      </c>
      <c r="B9" s="184" t="s">
        <v>196</v>
      </c>
      <c r="C9" s="185">
        <v>88.56</v>
      </c>
      <c r="D9" s="186">
        <f t="shared" ref="D9:D27" si="0">C9*(1-$H$6)</f>
        <v>50.479200000000006</v>
      </c>
      <c r="E9" s="183" t="s">
        <v>235</v>
      </c>
      <c r="F9" s="184" t="s">
        <v>217</v>
      </c>
      <c r="G9" s="185">
        <v>483.1</v>
      </c>
      <c r="H9" s="186">
        <f t="shared" ref="H9:H27" si="1">G9*(1-$H$6)</f>
        <v>275.36700000000002</v>
      </c>
      <c r="I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14"/>
      <c r="V9" s="14"/>
    </row>
    <row r="10" spans="1:22" ht="14.45" customHeight="1">
      <c r="A10" s="183" t="s">
        <v>235</v>
      </c>
      <c r="B10" s="184" t="s">
        <v>178</v>
      </c>
      <c r="C10" s="185">
        <v>126.59</v>
      </c>
      <c r="D10" s="186">
        <f t="shared" si="0"/>
        <v>72.156300000000016</v>
      </c>
      <c r="E10" s="183" t="s">
        <v>235</v>
      </c>
      <c r="F10" s="184" t="s">
        <v>236</v>
      </c>
      <c r="G10" s="185">
        <v>1147.48</v>
      </c>
      <c r="H10" s="186">
        <f t="shared" si="1"/>
        <v>654.06360000000006</v>
      </c>
      <c r="I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14"/>
      <c r="V10" s="14"/>
    </row>
    <row r="11" spans="1:22" ht="14.45" customHeight="1">
      <c r="A11" s="183" t="s">
        <v>235</v>
      </c>
      <c r="B11" s="184" t="s">
        <v>198</v>
      </c>
      <c r="C11" s="185">
        <v>172.4</v>
      </c>
      <c r="D11" s="186">
        <f t="shared" si="0"/>
        <v>98.268000000000015</v>
      </c>
      <c r="E11" s="183" t="s">
        <v>235</v>
      </c>
      <c r="F11" s="184" t="s">
        <v>237</v>
      </c>
      <c r="G11" s="185">
        <v>1418.67</v>
      </c>
      <c r="H11" s="186">
        <f t="shared" si="1"/>
        <v>808.64190000000008</v>
      </c>
      <c r="I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14"/>
      <c r="V11" s="14"/>
    </row>
    <row r="12" spans="1:22" ht="14.45" customHeight="1">
      <c r="A12" s="183" t="s">
        <v>235</v>
      </c>
      <c r="B12" s="184" t="s">
        <v>180</v>
      </c>
      <c r="C12" s="185">
        <v>234.45</v>
      </c>
      <c r="D12" s="186">
        <f t="shared" si="0"/>
        <v>133.63650000000001</v>
      </c>
      <c r="E12" s="183" t="s">
        <v>235</v>
      </c>
      <c r="F12" s="184" t="s">
        <v>238</v>
      </c>
      <c r="G12" s="185">
        <v>1754.95</v>
      </c>
      <c r="H12" s="186">
        <f t="shared" si="1"/>
        <v>1000.3215000000001</v>
      </c>
      <c r="I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14"/>
      <c r="V12" s="14"/>
    </row>
    <row r="13" spans="1:22" ht="14.45" customHeight="1">
      <c r="A13" s="183" t="s">
        <v>235</v>
      </c>
      <c r="B13" s="184" t="s">
        <v>200</v>
      </c>
      <c r="C13" s="185">
        <v>294.68</v>
      </c>
      <c r="D13" s="186">
        <f t="shared" si="0"/>
        <v>167.96760000000003</v>
      </c>
      <c r="E13" s="183" t="s">
        <v>235</v>
      </c>
      <c r="F13" s="184" t="s">
        <v>220</v>
      </c>
      <c r="G13" s="185">
        <v>2252.36</v>
      </c>
      <c r="H13" s="186">
        <f t="shared" si="1"/>
        <v>1283.8452000000002</v>
      </c>
      <c r="I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14"/>
      <c r="V13" s="14"/>
    </row>
    <row r="14" spans="1:22" ht="14.45" customHeight="1">
      <c r="A14" s="183" t="s">
        <v>235</v>
      </c>
      <c r="B14" s="184" t="s">
        <v>182</v>
      </c>
      <c r="C14" s="185">
        <v>371.08</v>
      </c>
      <c r="D14" s="186">
        <f t="shared" si="0"/>
        <v>211.51560000000001</v>
      </c>
      <c r="E14" s="183" t="s">
        <v>235</v>
      </c>
      <c r="F14" s="184" t="s">
        <v>222</v>
      </c>
      <c r="G14" s="185">
        <v>23.86</v>
      </c>
      <c r="H14" s="186">
        <f t="shared" si="1"/>
        <v>13.600200000000001</v>
      </c>
      <c r="I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14"/>
      <c r="V14" s="14"/>
    </row>
    <row r="15" spans="1:22" ht="14.45" customHeight="1">
      <c r="A15" s="183" t="s">
        <v>235</v>
      </c>
      <c r="B15" s="184" t="s">
        <v>202</v>
      </c>
      <c r="C15" s="185">
        <v>462.1</v>
      </c>
      <c r="D15" s="186">
        <f t="shared" si="0"/>
        <v>263.39700000000005</v>
      </c>
      <c r="E15" s="183" t="s">
        <v>235</v>
      </c>
      <c r="F15" s="184" t="s">
        <v>223</v>
      </c>
      <c r="G15" s="185">
        <v>34.090000000000003</v>
      </c>
      <c r="H15" s="186">
        <f t="shared" si="1"/>
        <v>19.431300000000004</v>
      </c>
      <c r="I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14"/>
      <c r="V15" s="14"/>
    </row>
    <row r="16" spans="1:22" ht="14.45" customHeight="1">
      <c r="A16" s="183" t="s">
        <v>235</v>
      </c>
      <c r="B16" s="184" t="s">
        <v>184</v>
      </c>
      <c r="C16" s="185">
        <v>584.85</v>
      </c>
      <c r="D16" s="186">
        <f t="shared" si="0"/>
        <v>333.36450000000002</v>
      </c>
      <c r="E16" s="183" t="s">
        <v>235</v>
      </c>
      <c r="F16" s="184" t="s">
        <v>224</v>
      </c>
      <c r="G16" s="185">
        <v>52.55</v>
      </c>
      <c r="H16" s="186">
        <f t="shared" si="1"/>
        <v>29.953500000000002</v>
      </c>
      <c r="I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14"/>
      <c r="V16" s="14"/>
    </row>
    <row r="17" spans="1:22" ht="14.45" customHeight="1">
      <c r="A17" s="183" t="s">
        <v>235</v>
      </c>
      <c r="B17" s="184" t="s">
        <v>185</v>
      </c>
      <c r="C17" s="185">
        <v>730.66</v>
      </c>
      <c r="D17" s="186">
        <f t="shared" si="0"/>
        <v>416.47620000000001</v>
      </c>
      <c r="E17" s="183" t="s">
        <v>235</v>
      </c>
      <c r="F17" s="184" t="s">
        <v>225</v>
      </c>
      <c r="G17" s="185">
        <v>74.73</v>
      </c>
      <c r="H17" s="186">
        <f t="shared" si="1"/>
        <v>42.596100000000007</v>
      </c>
      <c r="I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14"/>
      <c r="V17" s="14"/>
    </row>
    <row r="18" spans="1:22" ht="14.45" customHeight="1">
      <c r="A18" s="183" t="s">
        <v>235</v>
      </c>
      <c r="B18" s="184" t="s">
        <v>239</v>
      </c>
      <c r="C18" s="185">
        <v>12.66</v>
      </c>
      <c r="D18" s="186">
        <f t="shared" si="0"/>
        <v>7.2162000000000006</v>
      </c>
      <c r="E18" s="183" t="s">
        <v>235</v>
      </c>
      <c r="F18" s="184" t="s">
        <v>226</v>
      </c>
      <c r="G18" s="185">
        <v>119.62</v>
      </c>
      <c r="H18" s="186">
        <f t="shared" si="1"/>
        <v>68.183400000000006</v>
      </c>
      <c r="I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14"/>
      <c r="V18" s="14"/>
    </row>
    <row r="19" spans="1:22" ht="14.45" customHeight="1">
      <c r="A19" s="183" t="s">
        <v>235</v>
      </c>
      <c r="B19" s="184" t="s">
        <v>240</v>
      </c>
      <c r="C19" s="185">
        <v>15.62</v>
      </c>
      <c r="D19" s="186">
        <f t="shared" si="0"/>
        <v>8.9034000000000013</v>
      </c>
      <c r="E19" s="183" t="s">
        <v>235</v>
      </c>
      <c r="F19" s="184" t="s">
        <v>228</v>
      </c>
      <c r="G19" s="185">
        <v>207.62</v>
      </c>
      <c r="H19" s="186">
        <f t="shared" si="1"/>
        <v>118.34340000000002</v>
      </c>
      <c r="I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14"/>
      <c r="V19" s="14"/>
    </row>
    <row r="20" spans="1:22" ht="14.45" customHeight="1">
      <c r="A20" s="183" t="s">
        <v>235</v>
      </c>
      <c r="B20" s="184" t="s">
        <v>206</v>
      </c>
      <c r="C20" s="185">
        <v>21.9</v>
      </c>
      <c r="D20" s="186">
        <f t="shared" si="0"/>
        <v>12.483000000000001</v>
      </c>
      <c r="E20" s="183" t="s">
        <v>235</v>
      </c>
      <c r="F20" s="184" t="s">
        <v>229</v>
      </c>
      <c r="G20" s="185">
        <v>328.34</v>
      </c>
      <c r="H20" s="186">
        <f t="shared" si="1"/>
        <v>187.15380000000002</v>
      </c>
      <c r="I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14"/>
      <c r="V20" s="14"/>
    </row>
    <row r="21" spans="1:22" ht="14.45" customHeight="1">
      <c r="A21" s="183" t="s">
        <v>235</v>
      </c>
      <c r="B21" s="184" t="s">
        <v>207</v>
      </c>
      <c r="C21" s="185">
        <v>33.61</v>
      </c>
      <c r="D21" s="186">
        <f t="shared" si="0"/>
        <v>19.157700000000002</v>
      </c>
      <c r="E21" s="183" t="s">
        <v>235</v>
      </c>
      <c r="F21" s="184" t="s">
        <v>227</v>
      </c>
      <c r="G21" s="185">
        <v>443.26</v>
      </c>
      <c r="H21" s="186">
        <f t="shared" si="1"/>
        <v>252.65820000000002</v>
      </c>
      <c r="I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14"/>
      <c r="V21" s="14"/>
    </row>
    <row r="22" spans="1:22" ht="14.45" customHeight="1">
      <c r="A22" s="183" t="s">
        <v>235</v>
      </c>
      <c r="B22" s="184" t="s">
        <v>208</v>
      </c>
      <c r="C22" s="185">
        <v>47.06</v>
      </c>
      <c r="D22" s="186">
        <f t="shared" si="0"/>
        <v>26.824200000000005</v>
      </c>
      <c r="E22" s="183" t="s">
        <v>235</v>
      </c>
      <c r="F22" s="184" t="s">
        <v>186</v>
      </c>
      <c r="G22" s="185">
        <v>621.91</v>
      </c>
      <c r="H22" s="186">
        <f t="shared" si="1"/>
        <v>354.48869999999999</v>
      </c>
      <c r="I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14"/>
      <c r="V22" s="14"/>
    </row>
    <row r="23" spans="1:22" ht="14.45" customHeight="1">
      <c r="A23" s="183" t="s">
        <v>235</v>
      </c>
      <c r="B23" s="184" t="s">
        <v>241</v>
      </c>
      <c r="C23" s="185">
        <v>71.91</v>
      </c>
      <c r="D23" s="186">
        <f t="shared" si="0"/>
        <v>40.988700000000001</v>
      </c>
      <c r="E23" s="183" t="s">
        <v>235</v>
      </c>
      <c r="F23" s="184" t="s">
        <v>187</v>
      </c>
      <c r="G23" s="185">
        <v>886.13</v>
      </c>
      <c r="H23" s="186">
        <f t="shared" si="1"/>
        <v>505.09410000000003</v>
      </c>
      <c r="I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14"/>
      <c r="V23" s="14"/>
    </row>
    <row r="24" spans="1:22" ht="14.45" customHeight="1">
      <c r="A24" s="183" t="s">
        <v>235</v>
      </c>
      <c r="B24" s="184" t="s">
        <v>242</v>
      </c>
      <c r="C24" s="185">
        <v>119.69</v>
      </c>
      <c r="D24" s="186">
        <f t="shared" si="0"/>
        <v>68.223300000000009</v>
      </c>
      <c r="E24" s="183" t="s">
        <v>235</v>
      </c>
      <c r="F24" s="184" t="s">
        <v>188</v>
      </c>
      <c r="G24" s="185">
        <v>1167.7</v>
      </c>
      <c r="H24" s="186">
        <f t="shared" si="1"/>
        <v>665.58900000000006</v>
      </c>
      <c r="I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14"/>
      <c r="V24" s="14"/>
    </row>
    <row r="25" spans="1:22" ht="14.45" customHeight="1">
      <c r="A25" s="183" t="s">
        <v>235</v>
      </c>
      <c r="B25" s="184" t="s">
        <v>17</v>
      </c>
      <c r="C25" s="185">
        <v>21.9</v>
      </c>
      <c r="D25" s="186">
        <f t="shared" si="0"/>
        <v>12.483000000000001</v>
      </c>
      <c r="E25" s="183" t="s">
        <v>235</v>
      </c>
      <c r="F25" s="184" t="s">
        <v>231</v>
      </c>
      <c r="G25" s="185">
        <v>1464.36</v>
      </c>
      <c r="H25" s="186">
        <f t="shared" si="1"/>
        <v>834.68520000000001</v>
      </c>
      <c r="I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14"/>
      <c r="V25" s="14"/>
    </row>
    <row r="26" spans="1:22" ht="14.45" customHeight="1">
      <c r="A26" s="183" t="s">
        <v>235</v>
      </c>
      <c r="B26" s="184" t="s">
        <v>19</v>
      </c>
      <c r="C26" s="185">
        <v>28.44</v>
      </c>
      <c r="D26" s="186">
        <f t="shared" si="0"/>
        <v>16.210800000000003</v>
      </c>
      <c r="E26" s="183" t="s">
        <v>235</v>
      </c>
      <c r="F26" s="184" t="s">
        <v>243</v>
      </c>
      <c r="G26" s="185">
        <v>1840.26</v>
      </c>
      <c r="H26" s="186">
        <f t="shared" si="1"/>
        <v>1048.9482</v>
      </c>
      <c r="I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14"/>
      <c r="V26" s="14"/>
    </row>
    <row r="27" spans="1:22" ht="14.45" customHeight="1">
      <c r="A27" s="183" t="s">
        <v>235</v>
      </c>
      <c r="B27" s="184" t="s">
        <v>212</v>
      </c>
      <c r="C27" s="185">
        <v>96.88</v>
      </c>
      <c r="D27" s="186">
        <f t="shared" si="0"/>
        <v>55.221600000000002</v>
      </c>
      <c r="E27" s="183" t="s">
        <v>235</v>
      </c>
      <c r="F27" s="184" t="s">
        <v>244</v>
      </c>
      <c r="G27" s="185">
        <v>2256.1799999999998</v>
      </c>
      <c r="H27" s="186">
        <f t="shared" si="1"/>
        <v>1286.0226</v>
      </c>
      <c r="I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14"/>
      <c r="V27" s="14"/>
    </row>
    <row r="28" spans="1:22" ht="13.5">
      <c r="A28" s="376" t="s">
        <v>255</v>
      </c>
      <c r="B28" s="376"/>
      <c r="C28" s="376"/>
      <c r="D28" s="376"/>
      <c r="E28" s="376"/>
      <c r="F28" s="376"/>
      <c r="G28" s="376"/>
      <c r="H28" s="377"/>
      <c r="I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14"/>
      <c r="V28" s="14"/>
    </row>
    <row r="29" spans="1:22" ht="14.45" customHeight="1">
      <c r="A29" s="187" t="s">
        <v>172</v>
      </c>
      <c r="B29" s="188" t="s">
        <v>173</v>
      </c>
      <c r="C29" s="189">
        <v>13.551020408163264</v>
      </c>
      <c r="D29" s="186">
        <f t="shared" ref="D29:D55" si="2">C29*(1-$H$6)</f>
        <v>7.7240816326530615</v>
      </c>
      <c r="E29" s="187" t="s">
        <v>172</v>
      </c>
      <c r="F29" s="190" t="s">
        <v>21</v>
      </c>
      <c r="G29" s="191">
        <v>276.17</v>
      </c>
      <c r="H29" s="186">
        <f t="shared" ref="H29:H55" si="3">G29*(1-$H$6)</f>
        <v>157.41690000000003</v>
      </c>
      <c r="I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14"/>
      <c r="V29" s="14"/>
    </row>
    <row r="30" spans="1:22" ht="14.45" customHeight="1">
      <c r="A30" s="187" t="s">
        <v>172</v>
      </c>
      <c r="B30" s="190" t="s">
        <v>174</v>
      </c>
      <c r="C30" s="189">
        <v>26.857142857142858</v>
      </c>
      <c r="D30" s="186">
        <f t="shared" si="2"/>
        <v>15.308571428571431</v>
      </c>
      <c r="E30" s="187" t="s">
        <v>172</v>
      </c>
      <c r="F30" s="190" t="s">
        <v>22</v>
      </c>
      <c r="G30" s="191">
        <v>368.92</v>
      </c>
      <c r="H30" s="186">
        <f t="shared" si="3"/>
        <v>210.28440000000003</v>
      </c>
      <c r="I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14"/>
      <c r="V30" s="14"/>
    </row>
    <row r="31" spans="1:22" ht="14.45" customHeight="1">
      <c r="A31" s="187" t="s">
        <v>172</v>
      </c>
      <c r="B31" s="190" t="s">
        <v>175</v>
      </c>
      <c r="C31" s="189">
        <v>44.448979591836739</v>
      </c>
      <c r="D31" s="186">
        <f t="shared" si="2"/>
        <v>25.335918367346945</v>
      </c>
      <c r="E31" s="187" t="s">
        <v>172</v>
      </c>
      <c r="F31" s="190" t="s">
        <v>23</v>
      </c>
      <c r="G31" s="191">
        <v>501.19</v>
      </c>
      <c r="H31" s="186">
        <f t="shared" si="3"/>
        <v>285.67830000000004</v>
      </c>
      <c r="I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14"/>
      <c r="V31" s="14"/>
    </row>
    <row r="32" spans="1:22" ht="14.45" customHeight="1">
      <c r="A32" s="187" t="s">
        <v>172</v>
      </c>
      <c r="B32" s="190" t="s">
        <v>176</v>
      </c>
      <c r="C32" s="189">
        <v>68.693877551020407</v>
      </c>
      <c r="D32" s="186">
        <f t="shared" si="2"/>
        <v>39.155510204081637</v>
      </c>
      <c r="E32" s="187" t="s">
        <v>172</v>
      </c>
      <c r="F32" s="190" t="s">
        <v>24</v>
      </c>
      <c r="G32" s="191">
        <v>704.66</v>
      </c>
      <c r="H32" s="186">
        <f t="shared" si="3"/>
        <v>401.65620000000001</v>
      </c>
      <c r="I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14"/>
      <c r="V32" s="14"/>
    </row>
    <row r="33" spans="1:22" ht="14.45" customHeight="1">
      <c r="A33" s="187" t="s">
        <v>172</v>
      </c>
      <c r="B33" s="190" t="s">
        <v>177</v>
      </c>
      <c r="C33" s="189">
        <v>93.714285714285722</v>
      </c>
      <c r="D33" s="186">
        <f t="shared" si="2"/>
        <v>53.417142857142871</v>
      </c>
      <c r="E33" s="187" t="s">
        <v>172</v>
      </c>
      <c r="F33" s="190" t="s">
        <v>25</v>
      </c>
      <c r="G33" s="191">
        <v>915.93</v>
      </c>
      <c r="H33" s="186">
        <f t="shared" si="3"/>
        <v>522.08010000000002</v>
      </c>
      <c r="I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14"/>
      <c r="V33" s="14"/>
    </row>
    <row r="34" spans="1:22" ht="14.45" customHeight="1">
      <c r="A34" s="187" t="s">
        <v>172</v>
      </c>
      <c r="B34" s="190" t="s">
        <v>178</v>
      </c>
      <c r="C34" s="189">
        <v>128.32653061224491</v>
      </c>
      <c r="D34" s="186">
        <f t="shared" si="2"/>
        <v>73.146122448979611</v>
      </c>
      <c r="E34" s="187" t="s">
        <v>172</v>
      </c>
      <c r="F34" s="190" t="s">
        <v>26</v>
      </c>
      <c r="G34" s="191">
        <v>1154.99</v>
      </c>
      <c r="H34" s="186">
        <f t="shared" si="3"/>
        <v>658.34430000000009</v>
      </c>
      <c r="I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14"/>
      <c r="V34" s="14"/>
    </row>
    <row r="35" spans="1:22" ht="14.45" customHeight="1">
      <c r="A35" s="187" t="s">
        <v>172</v>
      </c>
      <c r="B35" s="190" t="s">
        <v>179</v>
      </c>
      <c r="C35" s="189">
        <v>184.18367346938777</v>
      </c>
      <c r="D35" s="186">
        <f t="shared" si="2"/>
        <v>104.98469387755104</v>
      </c>
      <c r="E35" s="187" t="s">
        <v>172</v>
      </c>
      <c r="F35" s="190" t="s">
        <v>27</v>
      </c>
      <c r="G35" s="191">
        <v>1427.75</v>
      </c>
      <c r="H35" s="186">
        <f t="shared" si="3"/>
        <v>813.81750000000011</v>
      </c>
      <c r="I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14"/>
      <c r="V35" s="14"/>
    </row>
    <row r="36" spans="1:22" ht="14.45" customHeight="1">
      <c r="A36" s="187" t="s">
        <v>172</v>
      </c>
      <c r="B36" s="190" t="s">
        <v>180</v>
      </c>
      <c r="C36" s="189">
        <v>248.63265306122449</v>
      </c>
      <c r="D36" s="186">
        <f t="shared" si="2"/>
        <v>141.72061224489798</v>
      </c>
      <c r="E36" s="187" t="s">
        <v>172</v>
      </c>
      <c r="F36" s="190" t="s">
        <v>28</v>
      </c>
      <c r="G36" s="191">
        <v>1756.4</v>
      </c>
      <c r="H36" s="186">
        <f t="shared" si="3"/>
        <v>1001.1480000000001</v>
      </c>
      <c r="I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14"/>
      <c r="V36" s="14"/>
    </row>
    <row r="37" spans="1:22" ht="14.45" customHeight="1">
      <c r="A37" s="187" t="s">
        <v>172</v>
      </c>
      <c r="B37" s="190" t="s">
        <v>181</v>
      </c>
      <c r="C37" s="189">
        <v>323.87755102040813</v>
      </c>
      <c r="D37" s="186">
        <f t="shared" si="2"/>
        <v>184.61020408163265</v>
      </c>
      <c r="E37" s="187" t="s">
        <v>172</v>
      </c>
      <c r="F37" s="190" t="s">
        <v>29</v>
      </c>
      <c r="G37" s="191">
        <v>2254.08</v>
      </c>
      <c r="H37" s="186">
        <f t="shared" si="3"/>
        <v>1284.8256000000001</v>
      </c>
      <c r="I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14"/>
      <c r="V37" s="14"/>
    </row>
    <row r="38" spans="1:22" ht="14.45" customHeight="1">
      <c r="A38" s="187" t="s">
        <v>172</v>
      </c>
      <c r="B38" s="190" t="s">
        <v>182</v>
      </c>
      <c r="C38" s="189">
        <v>390.9591836734694</v>
      </c>
      <c r="D38" s="186">
        <f t="shared" si="2"/>
        <v>222.84673469387758</v>
      </c>
      <c r="E38" s="187" t="s">
        <v>172</v>
      </c>
      <c r="F38" s="190" t="s">
        <v>37</v>
      </c>
      <c r="G38" s="191">
        <v>25.8</v>
      </c>
      <c r="H38" s="186">
        <f t="shared" si="3"/>
        <v>14.706000000000001</v>
      </c>
      <c r="I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14"/>
      <c r="V38" s="14"/>
    </row>
    <row r="39" spans="1:22" ht="14.45" customHeight="1">
      <c r="A39" s="187" t="s">
        <v>172</v>
      </c>
      <c r="B39" s="190" t="s">
        <v>183</v>
      </c>
      <c r="C39" s="189">
        <v>477.16326530612247</v>
      </c>
      <c r="D39" s="186">
        <f t="shared" si="2"/>
        <v>271.98306122448986</v>
      </c>
      <c r="E39" s="187" t="s">
        <v>172</v>
      </c>
      <c r="F39" s="190" t="s">
        <v>38</v>
      </c>
      <c r="G39" s="191">
        <v>38.29</v>
      </c>
      <c r="H39" s="186">
        <f t="shared" si="3"/>
        <v>21.825300000000002</v>
      </c>
      <c r="I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14"/>
      <c r="V39" s="14"/>
    </row>
    <row r="40" spans="1:22" ht="14.45" customHeight="1">
      <c r="A40" s="187" t="s">
        <v>172</v>
      </c>
      <c r="B40" s="190" t="s">
        <v>184</v>
      </c>
      <c r="C40" s="189">
        <v>604.79591836734699</v>
      </c>
      <c r="D40" s="186">
        <f t="shared" si="2"/>
        <v>344.73367346938784</v>
      </c>
      <c r="E40" s="187" t="s">
        <v>172</v>
      </c>
      <c r="F40" s="190" t="s">
        <v>39</v>
      </c>
      <c r="G40" s="191">
        <v>53.78</v>
      </c>
      <c r="H40" s="186">
        <f t="shared" si="3"/>
        <v>30.654600000000006</v>
      </c>
      <c r="I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14"/>
      <c r="V40" s="14"/>
    </row>
    <row r="41" spans="1:22" ht="14.45" customHeight="1">
      <c r="A41" s="187" t="s">
        <v>172</v>
      </c>
      <c r="B41" s="190" t="s">
        <v>185</v>
      </c>
      <c r="C41" s="189">
        <v>751.77551020408168</v>
      </c>
      <c r="D41" s="186">
        <f t="shared" si="2"/>
        <v>428.51204081632659</v>
      </c>
      <c r="E41" s="187" t="s">
        <v>172</v>
      </c>
      <c r="F41" s="190" t="s">
        <v>40</v>
      </c>
      <c r="G41" s="191">
        <v>77.87</v>
      </c>
      <c r="H41" s="186">
        <f t="shared" si="3"/>
        <v>44.385900000000007</v>
      </c>
      <c r="I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14"/>
      <c r="V41" s="14"/>
    </row>
    <row r="42" spans="1:22" ht="14.45" customHeight="1">
      <c r="A42" s="187" t="s">
        <v>172</v>
      </c>
      <c r="B42" s="190" t="s">
        <v>4</v>
      </c>
      <c r="C42" s="189">
        <v>12.94</v>
      </c>
      <c r="D42" s="186">
        <f t="shared" si="2"/>
        <v>7.3758000000000008</v>
      </c>
      <c r="E42" s="187" t="s">
        <v>172</v>
      </c>
      <c r="F42" s="190" t="s">
        <v>41</v>
      </c>
      <c r="G42" s="191">
        <v>124.7</v>
      </c>
      <c r="H42" s="186">
        <f t="shared" si="3"/>
        <v>71.079000000000008</v>
      </c>
      <c r="I42" s="52"/>
      <c r="J42" s="84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14"/>
      <c r="V42" s="14"/>
    </row>
    <row r="43" spans="1:22" ht="14.45" customHeight="1">
      <c r="A43" s="187" t="s">
        <v>172</v>
      </c>
      <c r="B43" s="190" t="s">
        <v>6</v>
      </c>
      <c r="C43" s="189">
        <v>18.239999999999998</v>
      </c>
      <c r="D43" s="186">
        <f t="shared" si="2"/>
        <v>10.396800000000001</v>
      </c>
      <c r="E43" s="187" t="s">
        <v>172</v>
      </c>
      <c r="F43" s="190" t="s">
        <v>42</v>
      </c>
      <c r="G43" s="191">
        <v>212.44</v>
      </c>
      <c r="H43" s="186">
        <f t="shared" si="3"/>
        <v>121.09080000000002</v>
      </c>
      <c r="I43" s="52"/>
      <c r="J43" s="84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14"/>
      <c r="V43" s="14"/>
    </row>
    <row r="44" spans="1:22" ht="14.45" customHeight="1">
      <c r="A44" s="187" t="s">
        <v>172</v>
      </c>
      <c r="B44" s="190" t="s">
        <v>9</v>
      </c>
      <c r="C44" s="189">
        <v>56.53</v>
      </c>
      <c r="D44" s="186">
        <f t="shared" si="2"/>
        <v>32.222100000000005</v>
      </c>
      <c r="E44" s="187" t="s">
        <v>172</v>
      </c>
      <c r="F44" s="190" t="s">
        <v>43</v>
      </c>
      <c r="G44" s="191">
        <v>335</v>
      </c>
      <c r="H44" s="186">
        <f t="shared" si="3"/>
        <v>190.95000000000002</v>
      </c>
      <c r="I44" s="52"/>
      <c r="J44" s="84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14"/>
      <c r="V44" s="14"/>
    </row>
    <row r="45" spans="1:22" ht="14.45" customHeight="1">
      <c r="A45" s="187" t="s">
        <v>172</v>
      </c>
      <c r="B45" s="190" t="s">
        <v>8</v>
      </c>
      <c r="C45" s="189">
        <v>16.82</v>
      </c>
      <c r="D45" s="186">
        <f t="shared" si="2"/>
        <v>9.5874000000000006</v>
      </c>
      <c r="E45" s="187" t="s">
        <v>172</v>
      </c>
      <c r="F45" s="190" t="s">
        <v>44</v>
      </c>
      <c r="G45" s="191">
        <v>465.27</v>
      </c>
      <c r="H45" s="186">
        <f t="shared" si="3"/>
        <v>265.20390000000003</v>
      </c>
      <c r="I45" s="52"/>
      <c r="J45" s="84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14"/>
      <c r="V45" s="14"/>
    </row>
    <row r="46" spans="1:22" ht="14.45" customHeight="1">
      <c r="A46" s="187" t="s">
        <v>172</v>
      </c>
      <c r="B46" s="190" t="s">
        <v>10</v>
      </c>
      <c r="C46" s="189">
        <v>24.35</v>
      </c>
      <c r="D46" s="186">
        <f t="shared" si="2"/>
        <v>13.879500000000002</v>
      </c>
      <c r="E46" s="187" t="s">
        <v>172</v>
      </c>
      <c r="F46" s="190" t="s">
        <v>186</v>
      </c>
      <c r="G46" s="191">
        <v>626.11</v>
      </c>
      <c r="H46" s="186">
        <f t="shared" si="3"/>
        <v>356.88270000000006</v>
      </c>
      <c r="I46" s="52"/>
      <c r="J46" s="84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14"/>
      <c r="V46" s="14"/>
    </row>
    <row r="47" spans="1:22" ht="14.45" customHeight="1">
      <c r="A47" s="187" t="s">
        <v>172</v>
      </c>
      <c r="B47" s="190" t="s">
        <v>11</v>
      </c>
      <c r="C47" s="189">
        <v>34.979999999999997</v>
      </c>
      <c r="D47" s="186">
        <f t="shared" si="2"/>
        <v>19.938600000000001</v>
      </c>
      <c r="E47" s="187" t="s">
        <v>172</v>
      </c>
      <c r="F47" s="190" t="s">
        <v>187</v>
      </c>
      <c r="G47" s="191">
        <v>895.98</v>
      </c>
      <c r="H47" s="186">
        <f t="shared" si="3"/>
        <v>510.70860000000005</v>
      </c>
      <c r="I47" s="52"/>
      <c r="J47" s="84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14"/>
      <c r="V47" s="14"/>
    </row>
    <row r="48" spans="1:22" ht="14.45" customHeight="1">
      <c r="A48" s="187" t="s">
        <v>172</v>
      </c>
      <c r="B48" s="190" t="s">
        <v>12</v>
      </c>
      <c r="C48" s="189">
        <v>49.4</v>
      </c>
      <c r="D48" s="186">
        <f t="shared" si="2"/>
        <v>28.158000000000001</v>
      </c>
      <c r="E48" s="187" t="s">
        <v>172</v>
      </c>
      <c r="F48" s="190" t="s">
        <v>188</v>
      </c>
      <c r="G48" s="191">
        <v>1192.5899999999999</v>
      </c>
      <c r="H48" s="186">
        <f t="shared" si="3"/>
        <v>679.77629999999999</v>
      </c>
      <c r="I48" s="52"/>
      <c r="J48" s="84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14"/>
      <c r="V48" s="14"/>
    </row>
    <row r="49" spans="1:22" ht="14.45" customHeight="1">
      <c r="A49" s="187" t="s">
        <v>172</v>
      </c>
      <c r="B49" s="190" t="s">
        <v>13</v>
      </c>
      <c r="C49" s="189">
        <v>77.27</v>
      </c>
      <c r="D49" s="186">
        <f t="shared" si="2"/>
        <v>44.043900000000001</v>
      </c>
      <c r="E49" s="187" t="s">
        <v>172</v>
      </c>
      <c r="F49" s="190" t="s">
        <v>33</v>
      </c>
      <c r="G49" s="191">
        <v>1491.75</v>
      </c>
      <c r="H49" s="186">
        <f t="shared" si="3"/>
        <v>850.29750000000013</v>
      </c>
      <c r="I49" s="52"/>
      <c r="J49" s="84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14"/>
      <c r="V49" s="14"/>
    </row>
    <row r="50" spans="1:22" ht="14.45" customHeight="1">
      <c r="A50" s="187" t="s">
        <v>172</v>
      </c>
      <c r="B50" s="190" t="s">
        <v>36</v>
      </c>
      <c r="C50" s="189">
        <v>161.21</v>
      </c>
      <c r="D50" s="186">
        <f t="shared" si="2"/>
        <v>91.889700000000019</v>
      </c>
      <c r="E50" s="187" t="s">
        <v>172</v>
      </c>
      <c r="F50" s="190" t="s">
        <v>79</v>
      </c>
      <c r="G50" s="191">
        <v>34.33</v>
      </c>
      <c r="H50" s="186">
        <f t="shared" si="3"/>
        <v>19.568100000000001</v>
      </c>
      <c r="I50" s="52"/>
      <c r="J50" s="84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14"/>
      <c r="V50" s="14"/>
    </row>
    <row r="51" spans="1:22" ht="14.45" customHeight="1">
      <c r="A51" s="187" t="s">
        <v>172</v>
      </c>
      <c r="B51" s="190" t="s">
        <v>17</v>
      </c>
      <c r="C51" s="189">
        <v>21.18</v>
      </c>
      <c r="D51" s="186">
        <f t="shared" si="2"/>
        <v>12.072600000000001</v>
      </c>
      <c r="E51" s="187" t="s">
        <v>172</v>
      </c>
      <c r="F51" s="190" t="s">
        <v>81</v>
      </c>
      <c r="G51" s="191">
        <v>48.45</v>
      </c>
      <c r="H51" s="186">
        <f t="shared" si="3"/>
        <v>27.616500000000006</v>
      </c>
      <c r="I51" s="52"/>
      <c r="J51" s="84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14"/>
      <c r="V51" s="14"/>
    </row>
    <row r="52" spans="1:22" ht="14.45" customHeight="1">
      <c r="A52" s="187" t="s">
        <v>172</v>
      </c>
      <c r="B52" s="190" t="s">
        <v>19</v>
      </c>
      <c r="C52" s="189">
        <v>30.45</v>
      </c>
      <c r="D52" s="186">
        <f t="shared" si="2"/>
        <v>17.3565</v>
      </c>
      <c r="E52" s="187" t="s">
        <v>172</v>
      </c>
      <c r="F52" s="190" t="s">
        <v>83</v>
      </c>
      <c r="G52" s="191">
        <v>66.16</v>
      </c>
      <c r="H52" s="186">
        <f t="shared" si="3"/>
        <v>37.711200000000005</v>
      </c>
      <c r="I52" s="52"/>
      <c r="J52" s="84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14"/>
      <c r="V52" s="14"/>
    </row>
    <row r="53" spans="1:22" ht="14.45" customHeight="1">
      <c r="A53" s="187" t="s">
        <v>172</v>
      </c>
      <c r="B53" s="190" t="s">
        <v>16</v>
      </c>
      <c r="C53" s="189">
        <v>62.29</v>
      </c>
      <c r="D53" s="186">
        <f t="shared" si="2"/>
        <v>35.505300000000005</v>
      </c>
      <c r="E53" s="187" t="s">
        <v>172</v>
      </c>
      <c r="F53" s="190" t="s">
        <v>189</v>
      </c>
      <c r="G53" s="191">
        <v>84.75</v>
      </c>
      <c r="H53" s="186">
        <f t="shared" si="3"/>
        <v>48.307500000000005</v>
      </c>
      <c r="I53" s="52"/>
      <c r="J53" s="84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14"/>
      <c r="V53" s="14"/>
    </row>
    <row r="54" spans="1:22" ht="14.45" customHeight="1">
      <c r="A54" s="187" t="s">
        <v>172</v>
      </c>
      <c r="B54" s="190" t="s">
        <v>18</v>
      </c>
      <c r="C54" s="189">
        <v>99.35</v>
      </c>
      <c r="D54" s="186">
        <f t="shared" si="2"/>
        <v>56.6295</v>
      </c>
      <c r="E54" s="187" t="s">
        <v>172</v>
      </c>
      <c r="F54" s="190" t="s">
        <v>190</v>
      </c>
      <c r="G54" s="191">
        <v>103.41</v>
      </c>
      <c r="H54" s="186">
        <f t="shared" si="3"/>
        <v>58.943700000000007</v>
      </c>
      <c r="I54" s="52"/>
      <c r="J54" s="84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14"/>
      <c r="V54" s="14"/>
    </row>
    <row r="55" spans="1:22" ht="14.45" customHeight="1">
      <c r="A55" s="187" t="s">
        <v>172</v>
      </c>
      <c r="B55" s="190" t="s">
        <v>20</v>
      </c>
      <c r="C55" s="189">
        <v>171.39</v>
      </c>
      <c r="D55" s="186">
        <f t="shared" si="2"/>
        <v>97.692300000000003</v>
      </c>
      <c r="E55" s="187" t="s">
        <v>172</v>
      </c>
      <c r="F55" s="190" t="s">
        <v>191</v>
      </c>
      <c r="G55" s="191">
        <v>126.79</v>
      </c>
      <c r="H55" s="186">
        <f t="shared" si="3"/>
        <v>72.270300000000006</v>
      </c>
      <c r="I55" s="52"/>
      <c r="J55" s="84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14"/>
      <c r="V55" s="14"/>
    </row>
    <row r="56" spans="1:22">
      <c r="C56" s="241"/>
      <c r="D56" s="242"/>
      <c r="I56" s="52"/>
      <c r="J56" s="84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14"/>
      <c r="V56" s="14"/>
    </row>
    <row r="57" spans="1:22">
      <c r="I57" s="52"/>
      <c r="J57" s="84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14"/>
      <c r="V57" s="14"/>
    </row>
    <row r="58" spans="1:22" ht="15.75">
      <c r="A58" s="378" t="s">
        <v>285</v>
      </c>
      <c r="B58" s="378"/>
      <c r="C58" s="378"/>
      <c r="D58" s="378"/>
      <c r="E58" s="378"/>
      <c r="F58" s="378"/>
      <c r="G58" s="378"/>
      <c r="H58" s="378"/>
      <c r="I58" s="52"/>
      <c r="J58" s="84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14"/>
      <c r="V58" s="14"/>
    </row>
    <row r="59" spans="1:22" ht="15.75">
      <c r="A59" s="379" t="s">
        <v>282</v>
      </c>
      <c r="B59" s="379"/>
      <c r="C59" s="379"/>
      <c r="D59" s="379"/>
      <c r="E59" s="379"/>
      <c r="F59" s="379"/>
      <c r="G59" s="379"/>
      <c r="H59" s="379"/>
      <c r="I59" s="52"/>
      <c r="J59" s="84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14"/>
      <c r="V59" s="14"/>
    </row>
    <row r="60" spans="1:22">
      <c r="J60" s="8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</row>
    <row r="61" spans="1:22">
      <c r="J61" s="8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</row>
    <row r="62" spans="1:22">
      <c r="J62" s="8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</row>
    <row r="63" spans="1:22">
      <c r="J63" s="8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</row>
    <row r="64" spans="1:22">
      <c r="J64" s="84"/>
    </row>
    <row r="65" spans="10:10">
      <c r="J65" s="84"/>
    </row>
    <row r="66" spans="10:10">
      <c r="J66" s="84"/>
    </row>
    <row r="67" spans="10:10">
      <c r="J67" s="84"/>
    </row>
    <row r="68" spans="10:10">
      <c r="J68" s="84"/>
    </row>
    <row r="69" spans="10:10">
      <c r="J69" s="84"/>
    </row>
    <row r="70" spans="10:10">
      <c r="J70" s="84"/>
    </row>
    <row r="71" spans="10:10">
      <c r="J71" s="84"/>
    </row>
    <row r="72" spans="10:10">
      <c r="J72" s="84"/>
    </row>
    <row r="73" spans="10:10">
      <c r="J73" s="84"/>
    </row>
    <row r="74" spans="10:10">
      <c r="J74" s="84"/>
    </row>
    <row r="75" spans="10:10">
      <c r="J75" s="84"/>
    </row>
    <row r="76" spans="10:10">
      <c r="J76" s="84"/>
    </row>
    <row r="77" spans="10:10">
      <c r="J77" s="84"/>
    </row>
    <row r="78" spans="10:10">
      <c r="J78" s="84"/>
    </row>
    <row r="79" spans="10:10">
      <c r="J79" s="84"/>
    </row>
    <row r="80" spans="10:10">
      <c r="J80" s="84"/>
    </row>
    <row r="81" spans="10:10">
      <c r="J81" s="84"/>
    </row>
    <row r="82" spans="10:10">
      <c r="J82" s="84"/>
    </row>
    <row r="83" spans="10:10">
      <c r="J83" s="84"/>
    </row>
    <row r="84" spans="10:10">
      <c r="J84" s="84"/>
    </row>
    <row r="85" spans="10:10">
      <c r="J85" s="84"/>
    </row>
  </sheetData>
  <sheetProtection sort="0" autoFilter="0"/>
  <mergeCells count="5">
    <mergeCell ref="A8:D8"/>
    <mergeCell ref="E8:H8"/>
    <mergeCell ref="A28:H28"/>
    <mergeCell ref="A58:H58"/>
    <mergeCell ref="A59:H59"/>
  </mergeCells>
  <pageMargins left="0.23622047244094491" right="0.23622047244094491" top="0.31496062992125984" bottom="0.74803149606299213" header="0.31496062992125984" footer="0.31496062992125984"/>
  <pageSetup paperSize="9" scale="8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N248"/>
  <sheetViews>
    <sheetView zoomScaleNormal="100" zoomScalePageLayoutView="80" workbookViewId="0">
      <selection activeCell="A7" sqref="A7:H7"/>
    </sheetView>
  </sheetViews>
  <sheetFormatPr defaultRowHeight="12.75"/>
  <cols>
    <col min="1" max="1" width="28.42578125" bestFit="1" customWidth="1"/>
    <col min="2" max="2" width="12.28515625" customWidth="1"/>
    <col min="3" max="3" width="12.42578125" customWidth="1"/>
    <col min="4" max="4" width="14.28515625" customWidth="1"/>
    <col min="5" max="5" width="28.42578125" bestFit="1" customWidth="1"/>
    <col min="6" max="6" width="10.7109375" bestFit="1" customWidth="1"/>
    <col min="7" max="7" width="11.7109375" customWidth="1"/>
    <col min="8" max="8" width="12.140625" bestFit="1" customWidth="1"/>
    <col min="9" max="23" width="9.140625" style="52"/>
  </cols>
  <sheetData>
    <row r="1" spans="1:92" ht="15.75">
      <c r="B1" s="2"/>
    </row>
    <row r="2" spans="1:92" ht="15.75">
      <c r="B2" s="2"/>
    </row>
    <row r="3" spans="1:92" ht="15.75">
      <c r="B3" s="2"/>
    </row>
    <row r="5" spans="1:92">
      <c r="I5" s="254"/>
    </row>
    <row r="6" spans="1:92" ht="15">
      <c r="A6" s="92" t="s">
        <v>287</v>
      </c>
      <c r="H6" s="90">
        <v>0.43</v>
      </c>
    </row>
    <row r="7" spans="1:92" ht="51" customHeight="1">
      <c r="A7" s="110" t="s">
        <v>0</v>
      </c>
      <c r="B7" s="110" t="s">
        <v>1</v>
      </c>
      <c r="C7" s="110" t="s">
        <v>121</v>
      </c>
      <c r="D7" s="110" t="s">
        <v>121</v>
      </c>
      <c r="E7" s="110" t="s">
        <v>0</v>
      </c>
      <c r="F7" s="110" t="s">
        <v>1</v>
      </c>
      <c r="G7" s="110" t="s">
        <v>121</v>
      </c>
      <c r="H7" s="110" t="s">
        <v>121</v>
      </c>
    </row>
    <row r="8" spans="1:92" ht="15.75">
      <c r="A8" s="380" t="s">
        <v>192</v>
      </c>
      <c r="B8" s="380"/>
      <c r="C8" s="380"/>
      <c r="D8" s="380"/>
      <c r="E8" s="380"/>
      <c r="F8" s="380"/>
      <c r="G8" s="380"/>
      <c r="H8" s="381"/>
    </row>
    <row r="9" spans="1:92" s="71" customFormat="1" ht="24" customHeight="1">
      <c r="A9" s="192" t="s">
        <v>193</v>
      </c>
      <c r="B9" s="193" t="s">
        <v>176</v>
      </c>
      <c r="C9" s="194">
        <v>77.346938775510196</v>
      </c>
      <c r="D9" s="194">
        <f t="shared" ref="D9:D50" si="0">C9*(1-$H$6)</f>
        <v>44.087755102040816</v>
      </c>
      <c r="E9" s="192" t="s">
        <v>194</v>
      </c>
      <c r="F9" s="195" t="s">
        <v>195</v>
      </c>
      <c r="G9" s="196">
        <v>82.142857142857139</v>
      </c>
      <c r="H9" s="194">
        <f t="shared" ref="H9:H50" si="1">G9*(1-$H$6)</f>
        <v>46.821428571428577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</row>
    <row r="10" spans="1:92" s="71" customFormat="1" ht="24" customHeight="1">
      <c r="A10" s="192" t="s">
        <v>193</v>
      </c>
      <c r="B10" s="193" t="s">
        <v>196</v>
      </c>
      <c r="C10" s="194">
        <v>101.79591836734694</v>
      </c>
      <c r="D10" s="194">
        <f t="shared" si="0"/>
        <v>58.023673469387766</v>
      </c>
      <c r="E10" s="192" t="s">
        <v>194</v>
      </c>
      <c r="F10" s="195" t="s">
        <v>177</v>
      </c>
      <c r="G10" s="196">
        <v>107.81632653061224</v>
      </c>
      <c r="H10" s="194">
        <f t="shared" si="1"/>
        <v>61.455306122448988</v>
      </c>
      <c r="I10" s="61"/>
      <c r="J10" s="61"/>
      <c r="K10" s="85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</row>
    <row r="11" spans="1:92" s="71" customFormat="1" ht="24" customHeight="1">
      <c r="A11" s="192" t="s">
        <v>193</v>
      </c>
      <c r="B11" s="193" t="s">
        <v>178</v>
      </c>
      <c r="C11" s="194">
        <v>140.77551020408166</v>
      </c>
      <c r="D11" s="194">
        <f t="shared" si="0"/>
        <v>80.242040816326551</v>
      </c>
      <c r="E11" s="192" t="s">
        <v>194</v>
      </c>
      <c r="F11" s="195" t="s">
        <v>197</v>
      </c>
      <c r="G11" s="196">
        <v>144.73469387755102</v>
      </c>
      <c r="H11" s="194">
        <f t="shared" si="1"/>
        <v>82.498775510204098</v>
      </c>
      <c r="I11" s="61"/>
      <c r="J11" s="61"/>
      <c r="K11" s="85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</row>
    <row r="12" spans="1:92" s="71" customFormat="1" ht="24" customHeight="1">
      <c r="A12" s="192" t="s">
        <v>193</v>
      </c>
      <c r="B12" s="195" t="s">
        <v>198</v>
      </c>
      <c r="C12" s="194">
        <v>204.83673469387756</v>
      </c>
      <c r="D12" s="194">
        <f t="shared" si="0"/>
        <v>116.75693877551022</v>
      </c>
      <c r="E12" s="192" t="s">
        <v>194</v>
      </c>
      <c r="F12" s="195" t="s">
        <v>179</v>
      </c>
      <c r="G12" s="196">
        <v>215.22448979591834</v>
      </c>
      <c r="H12" s="194">
        <f t="shared" si="1"/>
        <v>122.67795918367347</v>
      </c>
      <c r="I12" s="61"/>
      <c r="J12" s="61"/>
      <c r="K12" s="85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</row>
    <row r="13" spans="1:92" s="71" customFormat="1" ht="24" customHeight="1">
      <c r="A13" s="192" t="s">
        <v>193</v>
      </c>
      <c r="B13" s="195" t="s">
        <v>199</v>
      </c>
      <c r="C13" s="194">
        <v>278.34693877551018</v>
      </c>
      <c r="D13" s="194">
        <f t="shared" si="0"/>
        <v>158.65775510204082</v>
      </c>
      <c r="E13" s="192" t="s">
        <v>194</v>
      </c>
      <c r="F13" s="195" t="s">
        <v>180</v>
      </c>
      <c r="G13" s="196">
        <v>291.87755102040819</v>
      </c>
      <c r="H13" s="194">
        <f t="shared" si="1"/>
        <v>166.37020408163269</v>
      </c>
      <c r="I13" s="61"/>
      <c r="J13" s="61"/>
      <c r="K13" s="85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</row>
    <row r="14" spans="1:92" s="71" customFormat="1" ht="24" customHeight="1">
      <c r="A14" s="192" t="s">
        <v>193</v>
      </c>
      <c r="B14" s="195" t="s">
        <v>200</v>
      </c>
      <c r="C14" s="194">
        <v>349.40816326530614</v>
      </c>
      <c r="D14" s="194">
        <f t="shared" si="0"/>
        <v>199.16265306122452</v>
      </c>
      <c r="E14" s="192" t="s">
        <v>194</v>
      </c>
      <c r="F14" s="195" t="s">
        <v>181</v>
      </c>
      <c r="G14" s="196">
        <v>375.75510204081633</v>
      </c>
      <c r="H14" s="194">
        <f t="shared" si="1"/>
        <v>214.18040816326533</v>
      </c>
      <c r="I14" s="61"/>
      <c r="J14" s="61"/>
      <c r="K14" s="85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</row>
    <row r="15" spans="1:92" s="71" customFormat="1" ht="24" customHeight="1">
      <c r="A15" s="192" t="s">
        <v>193</v>
      </c>
      <c r="B15" s="195" t="s">
        <v>201</v>
      </c>
      <c r="C15" s="194">
        <v>431.57142857142856</v>
      </c>
      <c r="D15" s="194">
        <f t="shared" si="0"/>
        <v>245.99571428571431</v>
      </c>
      <c r="E15" s="192" t="s">
        <v>194</v>
      </c>
      <c r="F15" s="195" t="s">
        <v>182</v>
      </c>
      <c r="G15" s="196">
        <v>466.51020408163265</v>
      </c>
      <c r="H15" s="194">
        <f t="shared" si="1"/>
        <v>265.91081632653066</v>
      </c>
      <c r="I15" s="61"/>
      <c r="J15" s="61"/>
      <c r="K15" s="85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</row>
    <row r="16" spans="1:92" s="71" customFormat="1" ht="24" customHeight="1">
      <c r="A16" s="192" t="s">
        <v>193</v>
      </c>
      <c r="B16" s="195" t="s">
        <v>202</v>
      </c>
      <c r="C16" s="194">
        <v>535.61224489795916</v>
      </c>
      <c r="D16" s="194">
        <f t="shared" si="0"/>
        <v>305.29897959183677</v>
      </c>
      <c r="E16" s="192" t="s">
        <v>194</v>
      </c>
      <c r="F16" s="195" t="s">
        <v>183</v>
      </c>
      <c r="G16" s="196">
        <v>576.63265306122457</v>
      </c>
      <c r="H16" s="194">
        <f t="shared" si="1"/>
        <v>328.68061224489804</v>
      </c>
      <c r="I16" s="61"/>
      <c r="J16" s="61"/>
      <c r="K16" s="85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</row>
    <row r="17" spans="1:92" s="71" customFormat="1" ht="24" customHeight="1">
      <c r="A17" s="192" t="s">
        <v>193</v>
      </c>
      <c r="B17" s="195" t="s">
        <v>184</v>
      </c>
      <c r="C17" s="194">
        <v>629.63265306122446</v>
      </c>
      <c r="D17" s="194">
        <f t="shared" si="0"/>
        <v>358.89061224489797</v>
      </c>
      <c r="E17" s="192" t="s">
        <v>194</v>
      </c>
      <c r="F17" s="195" t="s">
        <v>184</v>
      </c>
      <c r="G17" s="196">
        <v>674.0408163265306</v>
      </c>
      <c r="H17" s="194">
        <f t="shared" si="1"/>
        <v>384.20326530612249</v>
      </c>
      <c r="I17" s="61"/>
      <c r="J17" s="61"/>
      <c r="K17" s="85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</row>
    <row r="18" spans="1:92" s="71" customFormat="1" ht="24" customHeight="1">
      <c r="A18" s="192" t="s">
        <v>193</v>
      </c>
      <c r="B18" s="195" t="s">
        <v>203</v>
      </c>
      <c r="C18" s="194">
        <v>20.000000000000004</v>
      </c>
      <c r="D18" s="194">
        <f t="shared" si="0"/>
        <v>11.400000000000004</v>
      </c>
      <c r="E18" s="192" t="s">
        <v>194</v>
      </c>
      <c r="F18" s="195" t="s">
        <v>203</v>
      </c>
      <c r="G18" s="194">
        <v>27.673469387755105</v>
      </c>
      <c r="H18" s="194">
        <f t="shared" si="1"/>
        <v>15.773877551020412</v>
      </c>
      <c r="I18" s="61"/>
      <c r="J18" s="61"/>
      <c r="K18" s="85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</row>
    <row r="19" spans="1:92" s="71" customFormat="1" ht="24" customHeight="1">
      <c r="A19" s="192" t="s">
        <v>193</v>
      </c>
      <c r="B19" s="195" t="s">
        <v>204</v>
      </c>
      <c r="C19" s="194">
        <v>25.285714285714288</v>
      </c>
      <c r="D19" s="194">
        <f t="shared" si="0"/>
        <v>14.412857142857145</v>
      </c>
      <c r="E19" s="192" t="s">
        <v>194</v>
      </c>
      <c r="F19" s="195" t="s">
        <v>8</v>
      </c>
      <c r="G19" s="194">
        <v>34.857142857142854</v>
      </c>
      <c r="H19" s="194">
        <f t="shared" si="1"/>
        <v>19.868571428571428</v>
      </c>
      <c r="I19" s="61"/>
      <c r="J19" s="61"/>
      <c r="K19" s="85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</row>
    <row r="20" spans="1:92" s="71" customFormat="1" ht="24" customHeight="1">
      <c r="A20" s="192" t="s">
        <v>193</v>
      </c>
      <c r="B20" s="195" t="s">
        <v>205</v>
      </c>
      <c r="C20" s="194">
        <v>26.673469387755102</v>
      </c>
      <c r="D20" s="194">
        <f t="shared" si="0"/>
        <v>15.20387755102041</v>
      </c>
      <c r="E20" s="192" t="s">
        <v>194</v>
      </c>
      <c r="F20" s="195" t="s">
        <v>10</v>
      </c>
      <c r="G20" s="194">
        <v>42.836734693877546</v>
      </c>
      <c r="H20" s="194">
        <f t="shared" si="1"/>
        <v>24.416938775510204</v>
      </c>
      <c r="I20" s="61"/>
      <c r="J20" s="61"/>
      <c r="K20" s="85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</row>
    <row r="21" spans="1:92" s="71" customFormat="1" ht="24" customHeight="1">
      <c r="A21" s="192" t="s">
        <v>193</v>
      </c>
      <c r="B21" s="195" t="s">
        <v>206</v>
      </c>
      <c r="C21" s="194">
        <v>32.959183673469383</v>
      </c>
      <c r="D21" s="194">
        <f t="shared" si="0"/>
        <v>18.786734693877552</v>
      </c>
      <c r="E21" s="192" t="s">
        <v>194</v>
      </c>
      <c r="F21" s="195" t="s">
        <v>11</v>
      </c>
      <c r="G21" s="194">
        <v>58.408163265306122</v>
      </c>
      <c r="H21" s="194">
        <f t="shared" si="1"/>
        <v>33.292653061224492</v>
      </c>
      <c r="I21" s="61"/>
      <c r="J21" s="61"/>
      <c r="K21" s="85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</row>
    <row r="22" spans="1:92" s="71" customFormat="1" ht="24" customHeight="1">
      <c r="A22" s="192" t="s">
        <v>193</v>
      </c>
      <c r="B22" s="195" t="s">
        <v>207</v>
      </c>
      <c r="C22" s="194">
        <v>47</v>
      </c>
      <c r="D22" s="194">
        <f t="shared" si="0"/>
        <v>26.790000000000003</v>
      </c>
      <c r="E22" s="192" t="s">
        <v>194</v>
      </c>
      <c r="F22" s="195" t="s">
        <v>12</v>
      </c>
      <c r="G22" s="196">
        <v>76.469387755102034</v>
      </c>
      <c r="H22" s="194">
        <f t="shared" si="1"/>
        <v>43.587551020408164</v>
      </c>
      <c r="I22" s="61"/>
      <c r="J22" s="61"/>
      <c r="K22" s="85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</row>
    <row r="23" spans="1:92" s="71" customFormat="1" ht="24" customHeight="1">
      <c r="A23" s="192" t="s">
        <v>193</v>
      </c>
      <c r="B23" s="195" t="s">
        <v>208</v>
      </c>
      <c r="C23" s="194">
        <v>60</v>
      </c>
      <c r="D23" s="194">
        <f t="shared" si="0"/>
        <v>34.200000000000003</v>
      </c>
      <c r="E23" s="192" t="s">
        <v>194</v>
      </c>
      <c r="F23" s="195" t="s">
        <v>13</v>
      </c>
      <c r="G23" s="196">
        <v>110.32653061224491</v>
      </c>
      <c r="H23" s="194">
        <f t="shared" si="1"/>
        <v>62.886122448979606</v>
      </c>
      <c r="I23" s="61"/>
      <c r="J23" s="61"/>
      <c r="K23" s="85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</row>
    <row r="24" spans="1:92" s="71" customFormat="1" ht="24" customHeight="1">
      <c r="A24" s="192" t="s">
        <v>193</v>
      </c>
      <c r="B24" s="195" t="s">
        <v>13</v>
      </c>
      <c r="C24" s="194">
        <v>89.020408163265301</v>
      </c>
      <c r="D24" s="194">
        <f t="shared" si="0"/>
        <v>50.741632653061224</v>
      </c>
      <c r="E24" s="192" t="s">
        <v>194</v>
      </c>
      <c r="F24" s="195" t="s">
        <v>17</v>
      </c>
      <c r="G24" s="196">
        <v>44.367346938775505</v>
      </c>
      <c r="H24" s="194">
        <f t="shared" si="1"/>
        <v>25.289387755102041</v>
      </c>
      <c r="I24" s="61"/>
      <c r="J24" s="61"/>
      <c r="K24" s="85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</row>
    <row r="25" spans="1:92" s="71" customFormat="1" ht="24" customHeight="1">
      <c r="A25" s="192" t="s">
        <v>193</v>
      </c>
      <c r="B25" s="195" t="s">
        <v>209</v>
      </c>
      <c r="C25" s="194">
        <v>32.061224489795919</v>
      </c>
      <c r="D25" s="194">
        <f t="shared" si="0"/>
        <v>18.274897959183676</v>
      </c>
      <c r="E25" s="192" t="s">
        <v>194</v>
      </c>
      <c r="F25" s="195" t="s">
        <v>19</v>
      </c>
      <c r="G25" s="196">
        <v>55.673469387755105</v>
      </c>
      <c r="H25" s="194">
        <f t="shared" si="1"/>
        <v>31.733877551020413</v>
      </c>
      <c r="I25" s="61"/>
      <c r="J25" s="236"/>
      <c r="K25" s="85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</row>
    <row r="26" spans="1:92" s="71" customFormat="1" ht="24" customHeight="1">
      <c r="A26" s="192" t="s">
        <v>193</v>
      </c>
      <c r="B26" s="195" t="s">
        <v>210</v>
      </c>
      <c r="C26" s="194">
        <v>41.857142857142861</v>
      </c>
      <c r="D26" s="194">
        <f t="shared" si="0"/>
        <v>23.858571428571434</v>
      </c>
      <c r="E26" s="192" t="s">
        <v>194</v>
      </c>
      <c r="F26" s="195" t="s">
        <v>211</v>
      </c>
      <c r="G26" s="196">
        <v>104.12244897959185</v>
      </c>
      <c r="H26" s="194">
        <f t="shared" si="1"/>
        <v>59.349795918367363</v>
      </c>
      <c r="I26" s="61"/>
      <c r="J26" s="236"/>
      <c r="K26" s="85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</row>
    <row r="27" spans="1:92" s="71" customFormat="1" ht="24" customHeight="1">
      <c r="A27" s="192" t="s">
        <v>193</v>
      </c>
      <c r="B27" s="195" t="s">
        <v>16</v>
      </c>
      <c r="C27" s="194">
        <v>74.857142857142861</v>
      </c>
      <c r="D27" s="194">
        <f t="shared" si="0"/>
        <v>42.668571428571433</v>
      </c>
      <c r="E27" s="192" t="s">
        <v>194</v>
      </c>
      <c r="F27" s="195" t="s">
        <v>212</v>
      </c>
      <c r="G27" s="196">
        <v>149.14285714285714</v>
      </c>
      <c r="H27" s="194">
        <f t="shared" si="1"/>
        <v>85.011428571428581</v>
      </c>
      <c r="I27" s="61"/>
      <c r="J27" s="236"/>
      <c r="K27" s="85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</row>
    <row r="28" spans="1:92" s="71" customFormat="1" ht="24" customHeight="1">
      <c r="A28" s="192" t="s">
        <v>193</v>
      </c>
      <c r="B28" s="195" t="s">
        <v>18</v>
      </c>
      <c r="C28" s="194">
        <v>124.36734693877551</v>
      </c>
      <c r="D28" s="194">
        <f t="shared" si="0"/>
        <v>70.889387755102049</v>
      </c>
      <c r="E28" s="192" t="s">
        <v>194</v>
      </c>
      <c r="F28" s="195" t="s">
        <v>213</v>
      </c>
      <c r="G28" s="196">
        <v>238.18367346938774</v>
      </c>
      <c r="H28" s="194">
        <f t="shared" si="1"/>
        <v>135.76469387755103</v>
      </c>
      <c r="I28" s="61"/>
      <c r="J28" s="236"/>
      <c r="K28" s="85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</row>
    <row r="29" spans="1:92" s="71" customFormat="1" ht="24" customHeight="1">
      <c r="A29" s="192" t="s">
        <v>193</v>
      </c>
      <c r="B29" s="195" t="s">
        <v>213</v>
      </c>
      <c r="C29" s="194">
        <v>198.69387755102042</v>
      </c>
      <c r="D29" s="194">
        <f t="shared" si="0"/>
        <v>113.25551020408166</v>
      </c>
      <c r="E29" s="192" t="s">
        <v>194</v>
      </c>
      <c r="F29" s="195" t="s">
        <v>214</v>
      </c>
      <c r="G29" s="196">
        <v>343.0408163265306</v>
      </c>
      <c r="H29" s="194">
        <f t="shared" si="1"/>
        <v>195.53326530612247</v>
      </c>
      <c r="I29" s="61"/>
      <c r="J29" s="236"/>
      <c r="K29" s="85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</row>
    <row r="30" spans="1:92" s="71" customFormat="1" ht="24" customHeight="1">
      <c r="A30" s="192" t="s">
        <v>193</v>
      </c>
      <c r="B30" s="195" t="s">
        <v>214</v>
      </c>
      <c r="C30" s="194">
        <v>304.28571428571428</v>
      </c>
      <c r="D30" s="194">
        <f t="shared" si="0"/>
        <v>173.44285714285715</v>
      </c>
      <c r="E30" s="192" t="s">
        <v>194</v>
      </c>
      <c r="F30" s="195" t="s">
        <v>215</v>
      </c>
      <c r="G30" s="196">
        <v>456.0204081632653</v>
      </c>
      <c r="H30" s="194">
        <f t="shared" si="1"/>
        <v>259.93163265306123</v>
      </c>
      <c r="I30" s="61"/>
      <c r="J30" s="236"/>
      <c r="K30" s="85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</row>
    <row r="31" spans="1:92" s="71" customFormat="1" ht="24" customHeight="1">
      <c r="A31" s="192" t="s">
        <v>193</v>
      </c>
      <c r="B31" s="195" t="s">
        <v>216</v>
      </c>
      <c r="C31" s="194">
        <v>400.81632653061229</v>
      </c>
      <c r="D31" s="194">
        <f t="shared" si="0"/>
        <v>228.46530612244902</v>
      </c>
      <c r="E31" s="192" t="s">
        <v>194</v>
      </c>
      <c r="F31" s="195" t="s">
        <v>217</v>
      </c>
      <c r="G31" s="196">
        <v>627.69387755102036</v>
      </c>
      <c r="H31" s="194">
        <f t="shared" si="1"/>
        <v>357.78551020408167</v>
      </c>
      <c r="I31" s="61"/>
      <c r="J31" s="236"/>
      <c r="K31" s="85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</row>
    <row r="32" spans="1:92" s="71" customFormat="1" ht="24" customHeight="1">
      <c r="A32" s="192" t="s">
        <v>193</v>
      </c>
      <c r="B32" s="195" t="s">
        <v>23</v>
      </c>
      <c r="C32" s="194">
        <v>520.26530612244903</v>
      </c>
      <c r="D32" s="194">
        <f t="shared" si="0"/>
        <v>296.55122448979597</v>
      </c>
      <c r="E32" s="192" t="s">
        <v>194</v>
      </c>
      <c r="F32" s="195" t="s">
        <v>218</v>
      </c>
      <c r="G32" s="196">
        <v>873.04081632653072</v>
      </c>
      <c r="H32" s="194">
        <f t="shared" si="1"/>
        <v>497.63326530612255</v>
      </c>
      <c r="I32" s="61"/>
      <c r="J32" s="236"/>
      <c r="K32" s="85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</row>
    <row r="33" spans="1:92" s="71" customFormat="1" ht="24" customHeight="1">
      <c r="A33" s="192" t="s">
        <v>193</v>
      </c>
      <c r="B33" s="195" t="s">
        <v>24</v>
      </c>
      <c r="C33" s="194">
        <v>837.48979591836735</v>
      </c>
      <c r="D33" s="194">
        <f t="shared" si="0"/>
        <v>477.36918367346942</v>
      </c>
      <c r="E33" s="192" t="s">
        <v>194</v>
      </c>
      <c r="F33" s="195" t="s">
        <v>219</v>
      </c>
      <c r="G33" s="196">
        <v>1251.8163265306123</v>
      </c>
      <c r="H33" s="194">
        <f t="shared" si="1"/>
        <v>713.53530612244913</v>
      </c>
      <c r="I33" s="61"/>
      <c r="J33" s="236"/>
      <c r="K33" s="85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</row>
    <row r="34" spans="1:92" s="71" customFormat="1" ht="24" customHeight="1">
      <c r="A34" s="192" t="s">
        <v>193</v>
      </c>
      <c r="B34" s="195" t="s">
        <v>25</v>
      </c>
      <c r="C34" s="194">
        <v>1114.5102040816328</v>
      </c>
      <c r="D34" s="194">
        <f t="shared" si="0"/>
        <v>635.27081632653073</v>
      </c>
      <c r="E34" s="192" t="s">
        <v>194</v>
      </c>
      <c r="F34" s="195" t="s">
        <v>220</v>
      </c>
      <c r="G34" s="196">
        <v>3064.9795918367345</v>
      </c>
      <c r="H34" s="194">
        <f t="shared" si="1"/>
        <v>1747.0383673469389</v>
      </c>
      <c r="I34" s="61"/>
      <c r="J34" s="236"/>
      <c r="K34" s="85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</row>
    <row r="35" spans="1:92" s="71" customFormat="1" ht="24" customHeight="1">
      <c r="A35" s="192" t="s">
        <v>193</v>
      </c>
      <c r="B35" s="195" t="s">
        <v>26</v>
      </c>
      <c r="C35" s="194">
        <v>0</v>
      </c>
      <c r="D35" s="194">
        <f t="shared" si="0"/>
        <v>0</v>
      </c>
      <c r="E35" s="192" t="s">
        <v>194</v>
      </c>
      <c r="F35" s="195" t="s">
        <v>37</v>
      </c>
      <c r="G35" s="194">
        <v>53.367346938775505</v>
      </c>
      <c r="H35" s="194">
        <f t="shared" si="1"/>
        <v>30.41938775510204</v>
      </c>
      <c r="I35" s="61"/>
      <c r="J35" s="236"/>
      <c r="K35" s="85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</row>
    <row r="36" spans="1:92" s="71" customFormat="1" ht="24" customHeight="1">
      <c r="A36" s="192" t="s">
        <v>193</v>
      </c>
      <c r="B36" s="195" t="s">
        <v>221</v>
      </c>
      <c r="C36" s="194">
        <v>1716.8571428571429</v>
      </c>
      <c r="D36" s="194">
        <f t="shared" si="0"/>
        <v>978.60857142857151</v>
      </c>
      <c r="E36" s="192" t="s">
        <v>194</v>
      </c>
      <c r="F36" s="195" t="s">
        <v>38</v>
      </c>
      <c r="G36" s="194">
        <v>66.938775510204081</v>
      </c>
      <c r="H36" s="194">
        <f t="shared" si="1"/>
        <v>38.155102040816331</v>
      </c>
      <c r="I36" s="61"/>
      <c r="J36" s="236"/>
      <c r="K36" s="85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</row>
    <row r="37" spans="1:92" s="71" customFormat="1" ht="24" customHeight="1">
      <c r="A37" s="192" t="s">
        <v>193</v>
      </c>
      <c r="B37" s="195" t="s">
        <v>220</v>
      </c>
      <c r="C37" s="194">
        <v>2718.6734693877552</v>
      </c>
      <c r="D37" s="194">
        <f t="shared" si="0"/>
        <v>1549.6438775510205</v>
      </c>
      <c r="E37" s="192" t="s">
        <v>194</v>
      </c>
      <c r="F37" s="195" t="s">
        <v>39</v>
      </c>
      <c r="G37" s="194">
        <v>94.673469387755105</v>
      </c>
      <c r="H37" s="194">
        <f t="shared" si="1"/>
        <v>53.963877551020417</v>
      </c>
      <c r="I37" s="61"/>
      <c r="J37" s="236"/>
      <c r="K37" s="85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</row>
    <row r="38" spans="1:92" s="71" customFormat="1" ht="24" customHeight="1">
      <c r="A38" s="192" t="s">
        <v>193</v>
      </c>
      <c r="B38" s="195" t="s">
        <v>222</v>
      </c>
      <c r="C38" s="194">
        <v>40.448979591836739</v>
      </c>
      <c r="D38" s="194">
        <f t="shared" si="0"/>
        <v>23.055918367346944</v>
      </c>
      <c r="E38" s="192" t="s">
        <v>194</v>
      </c>
      <c r="F38" s="195" t="s">
        <v>40</v>
      </c>
      <c r="G38" s="194">
        <v>120.48979591836735</v>
      </c>
      <c r="H38" s="194">
        <f t="shared" si="1"/>
        <v>68.679183673469396</v>
      </c>
      <c r="I38" s="61"/>
      <c r="J38" s="236"/>
      <c r="K38" s="85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</row>
    <row r="39" spans="1:92" s="71" customFormat="1" ht="24" customHeight="1">
      <c r="A39" s="192" t="s">
        <v>193</v>
      </c>
      <c r="B39" s="195" t="s">
        <v>223</v>
      </c>
      <c r="C39" s="194">
        <v>51.428571428571431</v>
      </c>
      <c r="D39" s="194">
        <f t="shared" si="0"/>
        <v>29.31428571428572</v>
      </c>
      <c r="E39" s="192" t="s">
        <v>194</v>
      </c>
      <c r="F39" s="195" t="s">
        <v>41</v>
      </c>
      <c r="G39" s="194">
        <v>170.0612244897959</v>
      </c>
      <c r="H39" s="194">
        <f t="shared" si="1"/>
        <v>96.934897959183672</v>
      </c>
      <c r="I39" s="61"/>
      <c r="J39" s="236"/>
      <c r="K39" s="85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</row>
    <row r="40" spans="1:92" s="71" customFormat="1" ht="24" customHeight="1">
      <c r="A40" s="192" t="s">
        <v>193</v>
      </c>
      <c r="B40" s="195" t="s">
        <v>224</v>
      </c>
      <c r="C40" s="194">
        <v>72.653061224489804</v>
      </c>
      <c r="D40" s="194">
        <f t="shared" si="0"/>
        <v>41.412244897959191</v>
      </c>
      <c r="E40" s="192" t="s">
        <v>194</v>
      </c>
      <c r="F40" s="195" t="s">
        <v>42</v>
      </c>
      <c r="G40" s="194">
        <v>273.77551020408163</v>
      </c>
      <c r="H40" s="194">
        <f t="shared" si="1"/>
        <v>156.05204081632655</v>
      </c>
      <c r="I40" s="61"/>
      <c r="J40" s="236"/>
      <c r="K40" s="85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</row>
    <row r="41" spans="1:92" s="71" customFormat="1" ht="24" customHeight="1">
      <c r="A41" s="192" t="s">
        <v>193</v>
      </c>
      <c r="B41" s="195" t="s">
        <v>225</v>
      </c>
      <c r="C41" s="194">
        <v>96.795918367346943</v>
      </c>
      <c r="D41" s="194">
        <f t="shared" si="0"/>
        <v>55.173673469387765</v>
      </c>
      <c r="E41" s="192" t="s">
        <v>194</v>
      </c>
      <c r="F41" s="195" t="s">
        <v>43</v>
      </c>
      <c r="G41" s="194">
        <v>415.38775510204079</v>
      </c>
      <c r="H41" s="194">
        <f t="shared" si="1"/>
        <v>236.77102040816328</v>
      </c>
      <c r="I41" s="61"/>
      <c r="J41" s="236"/>
      <c r="K41" s="85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</row>
    <row r="42" spans="1:92" s="71" customFormat="1" ht="24" customHeight="1">
      <c r="A42" s="192" t="s">
        <v>193</v>
      </c>
      <c r="B42" s="195" t="s">
        <v>226</v>
      </c>
      <c r="C42" s="194">
        <v>142.91836734693879</v>
      </c>
      <c r="D42" s="194">
        <f t="shared" si="0"/>
        <v>81.463469387755126</v>
      </c>
      <c r="E42" s="192" t="s">
        <v>194</v>
      </c>
      <c r="F42" s="195" t="s">
        <v>227</v>
      </c>
      <c r="G42" s="196">
        <v>558.59183673469386</v>
      </c>
      <c r="H42" s="194">
        <f t="shared" si="1"/>
        <v>318.39734693877551</v>
      </c>
      <c r="I42" s="61"/>
      <c r="J42" s="236"/>
      <c r="K42" s="85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</row>
    <row r="43" spans="1:92" s="71" customFormat="1" ht="24" customHeight="1">
      <c r="A43" s="192" t="s">
        <v>193</v>
      </c>
      <c r="B43" s="195" t="s">
        <v>228</v>
      </c>
      <c r="C43" s="194">
        <v>246.40816326530611</v>
      </c>
      <c r="D43" s="194">
        <f t="shared" si="0"/>
        <v>140.45265306122451</v>
      </c>
      <c r="E43" s="192" t="s">
        <v>194</v>
      </c>
      <c r="F43" s="195" t="s">
        <v>30</v>
      </c>
      <c r="G43" s="196">
        <v>746.36734693877554</v>
      </c>
      <c r="H43" s="194">
        <f t="shared" si="1"/>
        <v>425.42938775510208</v>
      </c>
      <c r="I43" s="61"/>
      <c r="J43" s="236"/>
      <c r="K43" s="85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</row>
    <row r="44" spans="1:92" s="71" customFormat="1" ht="24" customHeight="1">
      <c r="A44" s="192" t="s">
        <v>193</v>
      </c>
      <c r="B44" s="195" t="s">
        <v>229</v>
      </c>
      <c r="C44" s="194">
        <v>372.44897959183675</v>
      </c>
      <c r="D44" s="194">
        <f t="shared" si="0"/>
        <v>212.29591836734696</v>
      </c>
      <c r="E44" s="192" t="s">
        <v>194</v>
      </c>
      <c r="F44" s="195" t="s">
        <v>31</v>
      </c>
      <c r="G44" s="196">
        <v>1092.2857142857144</v>
      </c>
      <c r="H44" s="194">
        <f t="shared" si="1"/>
        <v>622.60285714285726</v>
      </c>
      <c r="I44" s="61"/>
      <c r="J44" s="236"/>
      <c r="K44" s="85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</row>
    <row r="45" spans="1:92" s="71" customFormat="1" ht="24" customHeight="1">
      <c r="A45" s="192" t="s">
        <v>193</v>
      </c>
      <c r="B45" s="195" t="s">
        <v>44</v>
      </c>
      <c r="C45" s="194">
        <v>467.51020408163271</v>
      </c>
      <c r="D45" s="194">
        <f t="shared" si="0"/>
        <v>266.48081632653066</v>
      </c>
      <c r="E45" s="192" t="s">
        <v>194</v>
      </c>
      <c r="F45" s="195" t="s">
        <v>32</v>
      </c>
      <c r="G45" s="196">
        <v>1507.6938775510205</v>
      </c>
      <c r="H45" s="194">
        <f t="shared" si="1"/>
        <v>859.38551020408181</v>
      </c>
      <c r="I45" s="61"/>
      <c r="J45" s="236"/>
      <c r="K45" s="85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</row>
    <row r="46" spans="1:92" s="71" customFormat="1" ht="24" customHeight="1">
      <c r="A46" s="192" t="s">
        <v>193</v>
      </c>
      <c r="B46" s="195" t="s">
        <v>30</v>
      </c>
      <c r="C46" s="194">
        <v>651.36734693877554</v>
      </c>
      <c r="D46" s="194">
        <f t="shared" si="0"/>
        <v>371.27938775510211</v>
      </c>
      <c r="E46" s="192" t="s">
        <v>194</v>
      </c>
      <c r="F46" s="195" t="s">
        <v>33</v>
      </c>
      <c r="G46" s="196">
        <v>1877.8571428571429</v>
      </c>
      <c r="H46" s="194">
        <f t="shared" si="1"/>
        <v>1070.3785714285716</v>
      </c>
      <c r="I46" s="61"/>
      <c r="J46" s="236"/>
      <c r="K46" s="85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</row>
    <row r="47" spans="1:92" s="71" customFormat="1" ht="24" customHeight="1">
      <c r="A47" s="192" t="s">
        <v>193</v>
      </c>
      <c r="B47" s="195" t="s">
        <v>187</v>
      </c>
      <c r="C47" s="194">
        <v>1008.7551020408164</v>
      </c>
      <c r="D47" s="194">
        <f t="shared" si="0"/>
        <v>574.99040816326544</v>
      </c>
      <c r="E47" s="192" t="s">
        <v>194</v>
      </c>
      <c r="F47" s="195" t="s">
        <v>79</v>
      </c>
      <c r="G47" s="196">
        <v>72.061224489795919</v>
      </c>
      <c r="H47" s="194">
        <f t="shared" si="1"/>
        <v>41.07489795918368</v>
      </c>
      <c r="I47" s="61"/>
      <c r="J47" s="236"/>
      <c r="K47" s="85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</row>
    <row r="48" spans="1:92" s="71" customFormat="1" ht="24" customHeight="1">
      <c r="A48" s="192" t="s">
        <v>193</v>
      </c>
      <c r="B48" s="195" t="s">
        <v>32</v>
      </c>
      <c r="C48" s="194">
        <v>1328.795918367347</v>
      </c>
      <c r="D48" s="194">
        <f t="shared" si="0"/>
        <v>757.41367346938785</v>
      </c>
      <c r="E48" s="192" t="s">
        <v>194</v>
      </c>
      <c r="F48" s="195" t="s">
        <v>230</v>
      </c>
      <c r="G48" s="196">
        <v>0</v>
      </c>
      <c r="H48" s="194">
        <f t="shared" si="1"/>
        <v>0</v>
      </c>
      <c r="I48" s="61"/>
      <c r="J48" s="236"/>
      <c r="K48" s="85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</row>
    <row r="49" spans="1:92" s="71" customFormat="1" ht="24" customHeight="1">
      <c r="A49" s="192" t="s">
        <v>193</v>
      </c>
      <c r="B49" s="195" t="s">
        <v>231</v>
      </c>
      <c r="C49" s="194">
        <v>0</v>
      </c>
      <c r="D49" s="194">
        <f t="shared" si="0"/>
        <v>0</v>
      </c>
      <c r="E49" s="192" t="s">
        <v>194</v>
      </c>
      <c r="F49" s="195" t="s">
        <v>232</v>
      </c>
      <c r="G49" s="196">
        <v>0</v>
      </c>
      <c r="H49" s="194">
        <f t="shared" si="1"/>
        <v>0</v>
      </c>
      <c r="I49" s="61"/>
      <c r="J49" s="236"/>
      <c r="K49" s="85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</row>
    <row r="50" spans="1:92" s="71" customFormat="1" ht="24" customHeight="1">
      <c r="A50" s="192" t="s">
        <v>193</v>
      </c>
      <c r="B50" s="195" t="s">
        <v>233</v>
      </c>
      <c r="C50" s="194">
        <v>53.877551020408163</v>
      </c>
      <c r="D50" s="194">
        <f t="shared" si="0"/>
        <v>30.710204081632657</v>
      </c>
      <c r="E50" s="192" t="s">
        <v>194</v>
      </c>
      <c r="F50" s="195" t="s">
        <v>234</v>
      </c>
      <c r="G50" s="196">
        <v>0</v>
      </c>
      <c r="H50" s="194">
        <f t="shared" si="1"/>
        <v>0</v>
      </c>
      <c r="I50" s="61"/>
      <c r="J50" s="236"/>
      <c r="K50" s="85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</row>
    <row r="51" spans="1:92" ht="15.75">
      <c r="A51" s="28"/>
      <c r="B51" s="47"/>
      <c r="C51" s="48"/>
      <c r="D51" s="49"/>
      <c r="E51" s="28"/>
      <c r="F51" s="47"/>
      <c r="G51" s="48"/>
      <c r="H51" s="49"/>
      <c r="J51" s="236"/>
      <c r="K51" s="85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</row>
    <row r="52" spans="1:92" ht="22.5">
      <c r="A52" s="382" t="s">
        <v>283</v>
      </c>
      <c r="B52" s="382"/>
      <c r="C52" s="382"/>
      <c r="D52" s="382"/>
      <c r="E52" s="382"/>
      <c r="F52" s="382"/>
      <c r="G52" s="382"/>
      <c r="H52" s="382"/>
      <c r="J52" s="236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</row>
    <row r="53" spans="1:92" ht="15.75">
      <c r="J53" s="236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</row>
    <row r="54" spans="1:92" ht="15.75">
      <c r="J54" s="236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</row>
    <row r="55" spans="1:92" ht="15.75">
      <c r="J55" s="236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</row>
    <row r="56" spans="1:92" ht="15.75">
      <c r="J56" s="236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</row>
    <row r="57" spans="1:92" ht="15.75">
      <c r="I57" s="85"/>
      <c r="J57" s="236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</row>
    <row r="58" spans="1:92" ht="15.75">
      <c r="I58" s="85"/>
      <c r="J58" s="236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</row>
    <row r="59" spans="1:92" ht="15.75">
      <c r="I59" s="85"/>
      <c r="J59" s="236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</row>
    <row r="60" spans="1:92" ht="15.75">
      <c r="I60" s="85"/>
      <c r="J60" s="236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</row>
    <row r="61" spans="1:92" ht="15.75">
      <c r="I61" s="85"/>
      <c r="J61" s="236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52"/>
      <c r="CN61" s="52"/>
    </row>
    <row r="62" spans="1:92" ht="15.75">
      <c r="I62" s="85"/>
      <c r="J62" s="236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</row>
    <row r="63" spans="1:92" ht="15.75">
      <c r="I63" s="85"/>
      <c r="J63" s="236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</row>
    <row r="64" spans="1:92" ht="15.75">
      <c r="I64" s="85"/>
      <c r="J64" s="236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  <c r="CI64" s="52"/>
      <c r="CJ64" s="52"/>
      <c r="CK64" s="52"/>
      <c r="CL64" s="52"/>
      <c r="CM64" s="52"/>
      <c r="CN64" s="52"/>
    </row>
    <row r="65" spans="9:92" ht="15.75">
      <c r="I65" s="85"/>
      <c r="J65" s="236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2"/>
      <c r="CL65" s="52"/>
      <c r="CM65" s="52"/>
      <c r="CN65" s="52"/>
    </row>
    <row r="66" spans="9:92" ht="15.75">
      <c r="I66" s="85"/>
      <c r="J66" s="236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52"/>
      <c r="CN66" s="52"/>
    </row>
    <row r="67" spans="9:92">
      <c r="I67" s="85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52"/>
      <c r="CN67" s="52"/>
    </row>
    <row r="68" spans="9:92">
      <c r="I68" s="85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</row>
    <row r="69" spans="9:92">
      <c r="I69" s="85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</row>
    <row r="70" spans="9:92">
      <c r="I70" s="85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</row>
    <row r="71" spans="9:92">
      <c r="I71" s="85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2"/>
      <c r="CJ71" s="52"/>
      <c r="CK71" s="52"/>
      <c r="CL71" s="52"/>
      <c r="CM71" s="52"/>
      <c r="CN71" s="52"/>
    </row>
    <row r="72" spans="9:92">
      <c r="I72" s="85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  <c r="CB72" s="52"/>
      <c r="CC72" s="52"/>
      <c r="CD72" s="52"/>
      <c r="CE72" s="52"/>
      <c r="CF72" s="52"/>
      <c r="CG72" s="52"/>
      <c r="CH72" s="52"/>
      <c r="CI72" s="52"/>
      <c r="CJ72" s="52"/>
      <c r="CK72" s="52"/>
      <c r="CL72" s="52"/>
      <c r="CM72" s="52"/>
      <c r="CN72" s="52"/>
    </row>
    <row r="73" spans="9:92">
      <c r="I73" s="85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  <c r="CA73" s="52"/>
      <c r="CB73" s="52"/>
      <c r="CC73" s="52"/>
      <c r="CD73" s="52"/>
      <c r="CE73" s="52"/>
      <c r="CF73" s="52"/>
      <c r="CG73" s="52"/>
      <c r="CH73" s="52"/>
      <c r="CI73" s="52"/>
      <c r="CJ73" s="52"/>
      <c r="CK73" s="52"/>
      <c r="CL73" s="52"/>
      <c r="CM73" s="52"/>
      <c r="CN73" s="52"/>
    </row>
    <row r="74" spans="9:92">
      <c r="I74" s="85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</row>
    <row r="75" spans="9:92">
      <c r="I75" s="85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2"/>
    </row>
    <row r="76" spans="9:92">
      <c r="I76" s="85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52"/>
      <c r="CN76" s="52"/>
    </row>
    <row r="77" spans="9:92">
      <c r="I77" s="85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  <c r="CA77" s="52"/>
      <c r="CB77" s="52"/>
      <c r="CC77" s="52"/>
      <c r="CD77" s="52"/>
      <c r="CE77" s="52"/>
      <c r="CF77" s="52"/>
      <c r="CG77" s="52"/>
      <c r="CH77" s="52"/>
      <c r="CI77" s="52"/>
      <c r="CJ77" s="52"/>
      <c r="CK77" s="52"/>
      <c r="CL77" s="52"/>
      <c r="CM77" s="52"/>
      <c r="CN77" s="52"/>
    </row>
    <row r="78" spans="9:92">
      <c r="I78" s="85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  <c r="CA78" s="52"/>
      <c r="CB78" s="52"/>
      <c r="CC78" s="52"/>
      <c r="CD78" s="52"/>
      <c r="CE78" s="52"/>
      <c r="CF78" s="52"/>
      <c r="CG78" s="52"/>
      <c r="CH78" s="52"/>
      <c r="CI78" s="52"/>
      <c r="CJ78" s="52"/>
      <c r="CK78" s="52"/>
      <c r="CL78" s="52"/>
      <c r="CM78" s="52"/>
      <c r="CN78" s="52"/>
    </row>
    <row r="79" spans="9:92">
      <c r="I79" s="85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/>
      <c r="CA79" s="52"/>
      <c r="CB79" s="52"/>
      <c r="CC79" s="52"/>
      <c r="CD79" s="52"/>
      <c r="CE79" s="52"/>
      <c r="CF79" s="52"/>
      <c r="CG79" s="52"/>
      <c r="CH79" s="52"/>
      <c r="CI79" s="52"/>
      <c r="CJ79" s="52"/>
      <c r="CK79" s="52"/>
      <c r="CL79" s="52"/>
      <c r="CM79" s="52"/>
      <c r="CN79" s="52"/>
    </row>
    <row r="80" spans="9:92">
      <c r="I80" s="85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  <c r="CC80" s="52"/>
      <c r="CD80" s="52"/>
      <c r="CE80" s="52"/>
      <c r="CF80" s="52"/>
      <c r="CG80" s="52"/>
      <c r="CH80" s="52"/>
      <c r="CI80" s="52"/>
      <c r="CJ80" s="52"/>
      <c r="CK80" s="52"/>
      <c r="CL80" s="52"/>
      <c r="CM80" s="52"/>
      <c r="CN80" s="52"/>
    </row>
    <row r="81" spans="9:92">
      <c r="I81" s="85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  <c r="CC81" s="52"/>
      <c r="CD81" s="52"/>
      <c r="CE81" s="52"/>
      <c r="CF81" s="52"/>
      <c r="CG81" s="52"/>
      <c r="CH81" s="52"/>
      <c r="CI81" s="52"/>
      <c r="CJ81" s="52"/>
      <c r="CK81" s="52"/>
      <c r="CL81" s="52"/>
      <c r="CM81" s="52"/>
      <c r="CN81" s="52"/>
    </row>
    <row r="82" spans="9:92">
      <c r="I82" s="85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52"/>
      <c r="CN82" s="52"/>
    </row>
    <row r="83" spans="9:92">
      <c r="I83" s="85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  <c r="BZ83" s="52"/>
      <c r="CA83" s="52"/>
      <c r="CB83" s="52"/>
      <c r="CC83" s="52"/>
      <c r="CD83" s="52"/>
      <c r="CE83" s="52"/>
      <c r="CF83" s="52"/>
      <c r="CG83" s="52"/>
      <c r="CH83" s="52"/>
      <c r="CI83" s="52"/>
      <c r="CJ83" s="52"/>
      <c r="CK83" s="52"/>
      <c r="CL83" s="52"/>
      <c r="CM83" s="52"/>
      <c r="CN83" s="52"/>
    </row>
    <row r="84" spans="9:92">
      <c r="I84" s="85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  <c r="CA84" s="52"/>
      <c r="CB84" s="52"/>
      <c r="CC84" s="52"/>
      <c r="CD84" s="52"/>
      <c r="CE84" s="52"/>
      <c r="CF84" s="52"/>
      <c r="CG84" s="52"/>
      <c r="CH84" s="52"/>
      <c r="CI84" s="52"/>
      <c r="CJ84" s="52"/>
      <c r="CK84" s="52"/>
      <c r="CL84" s="52"/>
      <c r="CM84" s="52"/>
      <c r="CN84" s="52"/>
    </row>
    <row r="85" spans="9:92">
      <c r="I85" s="85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  <c r="CA85" s="52"/>
      <c r="CB85" s="52"/>
      <c r="CC85" s="52"/>
      <c r="CD85" s="52"/>
      <c r="CE85" s="52"/>
      <c r="CF85" s="52"/>
      <c r="CG85" s="52"/>
      <c r="CH85" s="52"/>
      <c r="CI85" s="52"/>
      <c r="CJ85" s="52"/>
      <c r="CK85" s="52"/>
      <c r="CL85" s="52"/>
      <c r="CM85" s="52"/>
      <c r="CN85" s="52"/>
    </row>
    <row r="86" spans="9:92">
      <c r="I86" s="85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2"/>
      <c r="CB86" s="52"/>
      <c r="CC86" s="52"/>
      <c r="CD86" s="52"/>
      <c r="CE86" s="52"/>
      <c r="CF86" s="52"/>
      <c r="CG86" s="52"/>
      <c r="CH86" s="52"/>
      <c r="CI86" s="52"/>
      <c r="CJ86" s="52"/>
      <c r="CK86" s="52"/>
      <c r="CL86" s="52"/>
      <c r="CM86" s="52"/>
      <c r="CN86" s="52"/>
    </row>
    <row r="87" spans="9:92">
      <c r="I87" s="85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2"/>
      <c r="CA87" s="52"/>
      <c r="CB87" s="52"/>
      <c r="CC87" s="52"/>
      <c r="CD87" s="52"/>
      <c r="CE87" s="52"/>
      <c r="CF87" s="52"/>
      <c r="CG87" s="52"/>
      <c r="CH87" s="52"/>
      <c r="CI87" s="52"/>
      <c r="CJ87" s="52"/>
      <c r="CK87" s="52"/>
      <c r="CL87" s="52"/>
      <c r="CM87" s="52"/>
      <c r="CN87" s="52"/>
    </row>
    <row r="88" spans="9:92">
      <c r="I88" s="85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  <c r="BY88" s="52"/>
      <c r="BZ88" s="52"/>
      <c r="CA88" s="52"/>
      <c r="CB88" s="52"/>
      <c r="CC88" s="52"/>
      <c r="CD88" s="52"/>
      <c r="CE88" s="52"/>
      <c r="CF88" s="52"/>
      <c r="CG88" s="52"/>
      <c r="CH88" s="52"/>
      <c r="CI88" s="52"/>
      <c r="CJ88" s="52"/>
      <c r="CK88" s="52"/>
      <c r="CL88" s="52"/>
      <c r="CM88" s="52"/>
      <c r="CN88" s="52"/>
    </row>
    <row r="89" spans="9:92">
      <c r="I89" s="85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/>
      <c r="CG89" s="52"/>
      <c r="CH89" s="52"/>
      <c r="CI89" s="52"/>
      <c r="CJ89" s="52"/>
      <c r="CK89" s="52"/>
      <c r="CL89" s="52"/>
      <c r="CM89" s="52"/>
      <c r="CN89" s="52"/>
    </row>
    <row r="90" spans="9:92">
      <c r="I90" s="85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  <c r="BX90" s="52"/>
      <c r="BY90" s="52"/>
      <c r="BZ90" s="52"/>
      <c r="CA90" s="52"/>
      <c r="CB90" s="52"/>
      <c r="CC90" s="52"/>
      <c r="CD90" s="52"/>
      <c r="CE90" s="52"/>
      <c r="CF90" s="52"/>
      <c r="CG90" s="52"/>
      <c r="CH90" s="52"/>
      <c r="CI90" s="52"/>
      <c r="CJ90" s="52"/>
      <c r="CK90" s="52"/>
      <c r="CL90" s="52"/>
      <c r="CM90" s="52"/>
      <c r="CN90" s="52"/>
    </row>
    <row r="91" spans="9:92">
      <c r="I91" s="85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/>
      <c r="BU91" s="52"/>
      <c r="BV91" s="52"/>
      <c r="BW91" s="52"/>
      <c r="BX91" s="52"/>
      <c r="BY91" s="52"/>
      <c r="BZ91" s="52"/>
      <c r="CA91" s="52"/>
      <c r="CB91" s="52"/>
      <c r="CC91" s="52"/>
      <c r="CD91" s="52"/>
      <c r="CE91" s="52"/>
      <c r="CF91" s="52"/>
      <c r="CG91" s="52"/>
      <c r="CH91" s="52"/>
      <c r="CI91" s="52"/>
      <c r="CJ91" s="52"/>
      <c r="CK91" s="52"/>
      <c r="CL91" s="52"/>
      <c r="CM91" s="52"/>
      <c r="CN91" s="52"/>
    </row>
    <row r="92" spans="9:92">
      <c r="I92" s="85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  <c r="BY92" s="52"/>
      <c r="BZ92" s="52"/>
      <c r="CA92" s="52"/>
      <c r="CB92" s="52"/>
      <c r="CC92" s="52"/>
      <c r="CD92" s="52"/>
      <c r="CE92" s="52"/>
      <c r="CF92" s="52"/>
      <c r="CG92" s="52"/>
      <c r="CH92" s="52"/>
      <c r="CI92" s="52"/>
      <c r="CJ92" s="52"/>
      <c r="CK92" s="52"/>
      <c r="CL92" s="52"/>
      <c r="CM92" s="52"/>
      <c r="CN92" s="52"/>
    </row>
    <row r="93" spans="9:92">
      <c r="I93" s="85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  <c r="CC93" s="52"/>
      <c r="CD93" s="52"/>
      <c r="CE93" s="52"/>
      <c r="CF93" s="52"/>
      <c r="CG93" s="52"/>
      <c r="CH93" s="52"/>
      <c r="CI93" s="52"/>
      <c r="CJ93" s="52"/>
      <c r="CK93" s="52"/>
      <c r="CL93" s="52"/>
      <c r="CM93" s="52"/>
      <c r="CN93" s="52"/>
    </row>
    <row r="94" spans="9:92">
      <c r="I94" s="85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  <c r="CC94" s="52"/>
      <c r="CD94" s="52"/>
      <c r="CE94" s="52"/>
      <c r="CF94" s="52"/>
      <c r="CG94" s="52"/>
      <c r="CH94" s="52"/>
      <c r="CI94" s="52"/>
      <c r="CJ94" s="52"/>
      <c r="CK94" s="52"/>
      <c r="CL94" s="52"/>
      <c r="CM94" s="52"/>
      <c r="CN94" s="52"/>
    </row>
    <row r="95" spans="9:92">
      <c r="I95" s="85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  <c r="CA95" s="52"/>
      <c r="CB95" s="52"/>
      <c r="CC95" s="52"/>
      <c r="CD95" s="52"/>
      <c r="CE95" s="52"/>
      <c r="CF95" s="52"/>
      <c r="CG95" s="52"/>
      <c r="CH95" s="52"/>
      <c r="CI95" s="52"/>
      <c r="CJ95" s="52"/>
      <c r="CK95" s="52"/>
      <c r="CL95" s="52"/>
      <c r="CM95" s="52"/>
      <c r="CN95" s="52"/>
    </row>
    <row r="96" spans="9:92">
      <c r="I96" s="85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  <c r="BR96" s="52"/>
      <c r="BS96" s="52"/>
      <c r="BT96" s="52"/>
      <c r="BU96" s="52"/>
      <c r="BV96" s="52"/>
      <c r="BW96" s="52"/>
      <c r="BX96" s="52"/>
      <c r="BY96" s="52"/>
      <c r="BZ96" s="52"/>
      <c r="CA96" s="52"/>
      <c r="CB96" s="52"/>
      <c r="CC96" s="52"/>
      <c r="CD96" s="52"/>
      <c r="CE96" s="52"/>
      <c r="CF96" s="52"/>
      <c r="CG96" s="52"/>
      <c r="CH96" s="52"/>
      <c r="CI96" s="52"/>
      <c r="CJ96" s="52"/>
      <c r="CK96" s="52"/>
      <c r="CL96" s="52"/>
      <c r="CM96" s="52"/>
      <c r="CN96" s="52"/>
    </row>
    <row r="97" spans="9:92">
      <c r="I97" s="85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  <c r="CA97" s="52"/>
      <c r="CB97" s="52"/>
      <c r="CC97" s="52"/>
      <c r="CD97" s="52"/>
      <c r="CE97" s="52"/>
      <c r="CF97" s="52"/>
      <c r="CG97" s="52"/>
      <c r="CH97" s="52"/>
      <c r="CI97" s="52"/>
      <c r="CJ97" s="52"/>
      <c r="CK97" s="52"/>
      <c r="CL97" s="52"/>
      <c r="CM97" s="52"/>
      <c r="CN97" s="52"/>
    </row>
    <row r="98" spans="9:92">
      <c r="I98" s="85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  <c r="BX98" s="52"/>
      <c r="BY98" s="52"/>
      <c r="BZ98" s="52"/>
      <c r="CA98" s="52"/>
      <c r="CB98" s="52"/>
      <c r="CC98" s="52"/>
      <c r="CD98" s="52"/>
      <c r="CE98" s="52"/>
      <c r="CF98" s="52"/>
      <c r="CG98" s="52"/>
      <c r="CH98" s="52"/>
      <c r="CI98" s="52"/>
      <c r="CJ98" s="52"/>
      <c r="CK98" s="52"/>
      <c r="CL98" s="52"/>
      <c r="CM98" s="52"/>
      <c r="CN98" s="52"/>
    </row>
    <row r="99" spans="9:92"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  <c r="BY99" s="52"/>
      <c r="BZ99" s="52"/>
      <c r="CA99" s="52"/>
      <c r="CB99" s="52"/>
      <c r="CC99" s="52"/>
      <c r="CD99" s="52"/>
      <c r="CE99" s="52"/>
      <c r="CF99" s="52"/>
      <c r="CG99" s="52"/>
      <c r="CH99" s="52"/>
      <c r="CI99" s="52"/>
      <c r="CJ99" s="52"/>
      <c r="CK99" s="52"/>
      <c r="CL99" s="52"/>
      <c r="CM99" s="52"/>
      <c r="CN99" s="52"/>
    </row>
    <row r="100" spans="9:92"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  <c r="CA100" s="52"/>
      <c r="CB100" s="52"/>
      <c r="CC100" s="52"/>
      <c r="CD100" s="52"/>
      <c r="CE100" s="52"/>
      <c r="CF100" s="52"/>
      <c r="CG100" s="52"/>
      <c r="CH100" s="52"/>
      <c r="CI100" s="52"/>
      <c r="CJ100" s="52"/>
      <c r="CK100" s="52"/>
      <c r="CL100" s="52"/>
      <c r="CM100" s="52"/>
      <c r="CN100" s="52"/>
    </row>
    <row r="101" spans="9:92"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  <c r="BY101" s="52"/>
      <c r="BZ101" s="52"/>
      <c r="CA101" s="52"/>
      <c r="CB101" s="52"/>
      <c r="CC101" s="52"/>
      <c r="CD101" s="52"/>
      <c r="CE101" s="52"/>
      <c r="CF101" s="52"/>
      <c r="CG101" s="52"/>
      <c r="CH101" s="52"/>
      <c r="CI101" s="52"/>
      <c r="CJ101" s="52"/>
      <c r="CK101" s="52"/>
      <c r="CL101" s="52"/>
      <c r="CM101" s="52"/>
      <c r="CN101" s="52"/>
    </row>
    <row r="102" spans="9:92"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  <c r="CA102" s="52"/>
      <c r="CB102" s="52"/>
      <c r="CC102" s="52"/>
      <c r="CD102" s="52"/>
      <c r="CE102" s="52"/>
      <c r="CF102" s="52"/>
      <c r="CG102" s="52"/>
      <c r="CH102" s="52"/>
      <c r="CI102" s="52"/>
      <c r="CJ102" s="52"/>
      <c r="CK102" s="52"/>
      <c r="CL102" s="52"/>
      <c r="CM102" s="52"/>
      <c r="CN102" s="52"/>
    </row>
    <row r="103" spans="9:92"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  <c r="CA103" s="52"/>
      <c r="CB103" s="52"/>
      <c r="CC103" s="52"/>
      <c r="CD103" s="52"/>
      <c r="CE103" s="52"/>
      <c r="CF103" s="52"/>
      <c r="CG103" s="52"/>
      <c r="CH103" s="52"/>
      <c r="CI103" s="52"/>
      <c r="CJ103" s="52"/>
      <c r="CK103" s="52"/>
      <c r="CL103" s="52"/>
      <c r="CM103" s="52"/>
      <c r="CN103" s="52"/>
    </row>
    <row r="104" spans="9:92"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  <c r="BV104" s="52"/>
      <c r="BW104" s="52"/>
      <c r="BX104" s="52"/>
      <c r="BY104" s="52"/>
      <c r="BZ104" s="52"/>
      <c r="CA104" s="52"/>
      <c r="CB104" s="52"/>
      <c r="CC104" s="52"/>
      <c r="CD104" s="52"/>
      <c r="CE104" s="52"/>
      <c r="CF104" s="52"/>
      <c r="CG104" s="52"/>
      <c r="CH104" s="52"/>
      <c r="CI104" s="52"/>
      <c r="CJ104" s="52"/>
      <c r="CK104" s="52"/>
      <c r="CL104" s="52"/>
      <c r="CM104" s="52"/>
      <c r="CN104" s="52"/>
    </row>
    <row r="105" spans="9:92"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  <c r="BV105" s="52"/>
      <c r="BW105" s="52"/>
      <c r="BX105" s="52"/>
      <c r="BY105" s="52"/>
      <c r="BZ105" s="52"/>
      <c r="CA105" s="52"/>
      <c r="CB105" s="52"/>
      <c r="CC105" s="52"/>
      <c r="CD105" s="52"/>
      <c r="CE105" s="52"/>
      <c r="CF105" s="52"/>
      <c r="CG105" s="52"/>
      <c r="CH105" s="52"/>
      <c r="CI105" s="52"/>
      <c r="CJ105" s="52"/>
      <c r="CK105" s="52"/>
      <c r="CL105" s="52"/>
      <c r="CM105" s="52"/>
      <c r="CN105" s="52"/>
    </row>
    <row r="106" spans="9:92"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  <c r="BT106" s="52"/>
      <c r="BU106" s="52"/>
      <c r="BV106" s="52"/>
      <c r="BW106" s="52"/>
      <c r="BX106" s="52"/>
      <c r="BY106" s="52"/>
      <c r="BZ106" s="52"/>
      <c r="CA106" s="52"/>
      <c r="CB106" s="52"/>
      <c r="CC106" s="52"/>
      <c r="CD106" s="52"/>
      <c r="CE106" s="52"/>
      <c r="CF106" s="52"/>
      <c r="CG106" s="52"/>
      <c r="CH106" s="52"/>
      <c r="CI106" s="52"/>
      <c r="CJ106" s="52"/>
      <c r="CK106" s="52"/>
      <c r="CL106" s="52"/>
      <c r="CM106" s="52"/>
      <c r="CN106" s="52"/>
    </row>
    <row r="107" spans="9:92"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/>
      <c r="BU107" s="52"/>
      <c r="BV107" s="52"/>
      <c r="BW107" s="52"/>
      <c r="BX107" s="52"/>
      <c r="BY107" s="52"/>
      <c r="BZ107" s="52"/>
      <c r="CA107" s="52"/>
      <c r="CB107" s="52"/>
      <c r="CC107" s="52"/>
      <c r="CD107" s="52"/>
      <c r="CE107" s="52"/>
      <c r="CF107" s="52"/>
      <c r="CG107" s="52"/>
      <c r="CH107" s="52"/>
      <c r="CI107" s="52"/>
      <c r="CJ107" s="52"/>
      <c r="CK107" s="52"/>
      <c r="CL107" s="52"/>
      <c r="CM107" s="52"/>
      <c r="CN107" s="52"/>
    </row>
    <row r="108" spans="9:92"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  <c r="CA108" s="52"/>
      <c r="CB108" s="52"/>
      <c r="CC108" s="52"/>
      <c r="CD108" s="52"/>
      <c r="CE108" s="52"/>
      <c r="CF108" s="52"/>
      <c r="CG108" s="52"/>
      <c r="CH108" s="52"/>
      <c r="CI108" s="52"/>
      <c r="CJ108" s="52"/>
      <c r="CK108" s="52"/>
      <c r="CL108" s="52"/>
      <c r="CM108" s="52"/>
      <c r="CN108" s="52"/>
    </row>
    <row r="109" spans="9:92"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  <c r="CA109" s="52"/>
      <c r="CB109" s="52"/>
      <c r="CC109" s="52"/>
      <c r="CD109" s="52"/>
      <c r="CE109" s="52"/>
      <c r="CF109" s="52"/>
      <c r="CG109" s="52"/>
      <c r="CH109" s="52"/>
      <c r="CI109" s="52"/>
      <c r="CJ109" s="52"/>
      <c r="CK109" s="52"/>
      <c r="CL109" s="52"/>
      <c r="CM109" s="52"/>
      <c r="CN109" s="52"/>
    </row>
    <row r="110" spans="9:92"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  <c r="CG110" s="52"/>
      <c r="CH110" s="52"/>
      <c r="CI110" s="52"/>
      <c r="CJ110" s="52"/>
      <c r="CK110" s="52"/>
      <c r="CL110" s="52"/>
      <c r="CM110" s="52"/>
      <c r="CN110" s="52"/>
    </row>
    <row r="111" spans="9:92"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  <c r="CC111" s="52"/>
      <c r="CD111" s="52"/>
      <c r="CE111" s="52"/>
      <c r="CF111" s="52"/>
      <c r="CG111" s="52"/>
      <c r="CH111" s="52"/>
      <c r="CI111" s="52"/>
      <c r="CJ111" s="52"/>
      <c r="CK111" s="52"/>
      <c r="CL111" s="52"/>
      <c r="CM111" s="52"/>
      <c r="CN111" s="52"/>
    </row>
    <row r="112" spans="9:92"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  <c r="CA112" s="52"/>
      <c r="CB112" s="52"/>
      <c r="CC112" s="52"/>
      <c r="CD112" s="52"/>
      <c r="CE112" s="52"/>
      <c r="CF112" s="52"/>
      <c r="CG112" s="52"/>
      <c r="CH112" s="52"/>
      <c r="CI112" s="52"/>
      <c r="CJ112" s="52"/>
      <c r="CK112" s="52"/>
      <c r="CL112" s="52"/>
      <c r="CM112" s="52"/>
      <c r="CN112" s="52"/>
    </row>
    <row r="113" spans="24:92"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  <c r="CA113" s="52"/>
      <c r="CB113" s="52"/>
      <c r="CC113" s="52"/>
      <c r="CD113" s="52"/>
      <c r="CE113" s="52"/>
      <c r="CF113" s="52"/>
      <c r="CG113" s="52"/>
      <c r="CH113" s="52"/>
      <c r="CI113" s="52"/>
      <c r="CJ113" s="52"/>
      <c r="CK113" s="52"/>
      <c r="CL113" s="52"/>
      <c r="CM113" s="52"/>
      <c r="CN113" s="52"/>
    </row>
    <row r="114" spans="24:92"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  <c r="BV114" s="52"/>
      <c r="BW114" s="52"/>
      <c r="BX114" s="52"/>
      <c r="BY114" s="52"/>
      <c r="BZ114" s="52"/>
      <c r="CA114" s="52"/>
      <c r="CB114" s="52"/>
      <c r="CC114" s="52"/>
      <c r="CD114" s="52"/>
      <c r="CE114" s="52"/>
      <c r="CF114" s="52"/>
      <c r="CG114" s="52"/>
      <c r="CH114" s="52"/>
      <c r="CI114" s="52"/>
      <c r="CJ114" s="52"/>
      <c r="CK114" s="52"/>
      <c r="CL114" s="52"/>
      <c r="CM114" s="52"/>
      <c r="CN114" s="52"/>
    </row>
    <row r="115" spans="24:92"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  <c r="CA115" s="52"/>
      <c r="CB115" s="52"/>
      <c r="CC115" s="52"/>
      <c r="CD115" s="52"/>
      <c r="CE115" s="52"/>
      <c r="CF115" s="52"/>
      <c r="CG115" s="52"/>
      <c r="CH115" s="52"/>
      <c r="CI115" s="52"/>
      <c r="CJ115" s="52"/>
      <c r="CK115" s="52"/>
      <c r="CL115" s="52"/>
      <c r="CM115" s="52"/>
      <c r="CN115" s="52"/>
    </row>
    <row r="116" spans="24:92"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  <c r="CC116" s="52"/>
      <c r="CD116" s="52"/>
      <c r="CE116" s="52"/>
      <c r="CF116" s="52"/>
      <c r="CG116" s="52"/>
      <c r="CH116" s="52"/>
      <c r="CI116" s="52"/>
      <c r="CJ116" s="52"/>
      <c r="CK116" s="52"/>
      <c r="CL116" s="52"/>
      <c r="CM116" s="52"/>
      <c r="CN116" s="52"/>
    </row>
    <row r="117" spans="24:92"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  <c r="CA117" s="52"/>
      <c r="CB117" s="52"/>
      <c r="CC117" s="52"/>
      <c r="CD117" s="52"/>
      <c r="CE117" s="52"/>
      <c r="CF117" s="52"/>
      <c r="CG117" s="52"/>
      <c r="CH117" s="52"/>
      <c r="CI117" s="52"/>
      <c r="CJ117" s="52"/>
      <c r="CK117" s="52"/>
      <c r="CL117" s="52"/>
      <c r="CM117" s="52"/>
      <c r="CN117" s="52"/>
    </row>
    <row r="118" spans="24:92"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  <c r="CA118" s="52"/>
      <c r="CB118" s="52"/>
      <c r="CC118" s="52"/>
      <c r="CD118" s="52"/>
      <c r="CE118" s="52"/>
      <c r="CF118" s="52"/>
      <c r="CG118" s="52"/>
      <c r="CH118" s="52"/>
      <c r="CI118" s="52"/>
      <c r="CJ118" s="52"/>
      <c r="CK118" s="52"/>
      <c r="CL118" s="52"/>
      <c r="CM118" s="52"/>
      <c r="CN118" s="52"/>
    </row>
    <row r="119" spans="24:92"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  <c r="CA119" s="52"/>
      <c r="CB119" s="52"/>
      <c r="CC119" s="52"/>
      <c r="CD119" s="52"/>
      <c r="CE119" s="52"/>
      <c r="CF119" s="52"/>
      <c r="CG119" s="52"/>
      <c r="CH119" s="52"/>
      <c r="CI119" s="52"/>
      <c r="CJ119" s="52"/>
      <c r="CK119" s="52"/>
      <c r="CL119" s="52"/>
      <c r="CM119" s="52"/>
      <c r="CN119" s="52"/>
    </row>
    <row r="120" spans="24:92"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  <c r="CA120" s="52"/>
      <c r="CB120" s="52"/>
      <c r="CC120" s="52"/>
      <c r="CD120" s="52"/>
      <c r="CE120" s="52"/>
      <c r="CF120" s="52"/>
      <c r="CG120" s="52"/>
      <c r="CH120" s="52"/>
      <c r="CI120" s="52"/>
      <c r="CJ120" s="52"/>
      <c r="CK120" s="52"/>
      <c r="CL120" s="52"/>
      <c r="CM120" s="52"/>
      <c r="CN120" s="52"/>
    </row>
    <row r="121" spans="24:92"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  <c r="CA121" s="52"/>
      <c r="CB121" s="52"/>
      <c r="CC121" s="52"/>
      <c r="CD121" s="52"/>
      <c r="CE121" s="52"/>
      <c r="CF121" s="52"/>
      <c r="CG121" s="52"/>
      <c r="CH121" s="52"/>
      <c r="CI121" s="52"/>
      <c r="CJ121" s="52"/>
      <c r="CK121" s="52"/>
      <c r="CL121" s="52"/>
      <c r="CM121" s="52"/>
      <c r="CN121" s="52"/>
    </row>
    <row r="122" spans="24:92"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  <c r="CA122" s="52"/>
      <c r="CB122" s="52"/>
      <c r="CC122" s="52"/>
      <c r="CD122" s="52"/>
      <c r="CE122" s="52"/>
      <c r="CF122" s="52"/>
      <c r="CG122" s="52"/>
      <c r="CH122" s="52"/>
      <c r="CI122" s="52"/>
      <c r="CJ122" s="52"/>
      <c r="CK122" s="52"/>
      <c r="CL122" s="52"/>
      <c r="CM122" s="52"/>
      <c r="CN122" s="52"/>
    </row>
    <row r="123" spans="24:92"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  <c r="CA123" s="52"/>
      <c r="CB123" s="52"/>
      <c r="CC123" s="52"/>
      <c r="CD123" s="52"/>
      <c r="CE123" s="52"/>
      <c r="CF123" s="52"/>
      <c r="CG123" s="52"/>
      <c r="CH123" s="52"/>
      <c r="CI123" s="52"/>
      <c r="CJ123" s="52"/>
      <c r="CK123" s="52"/>
      <c r="CL123" s="52"/>
      <c r="CM123" s="52"/>
      <c r="CN123" s="52"/>
    </row>
    <row r="124" spans="24:92"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52"/>
      <c r="BU124" s="52"/>
      <c r="BV124" s="52"/>
      <c r="BW124" s="52"/>
      <c r="BX124" s="52"/>
      <c r="BY124" s="52"/>
      <c r="BZ124" s="52"/>
      <c r="CA124" s="52"/>
      <c r="CB124" s="52"/>
      <c r="CC124" s="52"/>
      <c r="CD124" s="52"/>
      <c r="CE124" s="52"/>
      <c r="CF124" s="52"/>
      <c r="CG124" s="52"/>
      <c r="CH124" s="52"/>
      <c r="CI124" s="52"/>
      <c r="CJ124" s="52"/>
      <c r="CK124" s="52"/>
      <c r="CL124" s="52"/>
      <c r="CM124" s="52"/>
      <c r="CN124" s="52"/>
    </row>
    <row r="125" spans="24:92"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52"/>
      <c r="BZ125" s="52"/>
      <c r="CA125" s="52"/>
      <c r="CB125" s="52"/>
      <c r="CC125" s="52"/>
      <c r="CD125" s="52"/>
      <c r="CE125" s="52"/>
      <c r="CF125" s="52"/>
      <c r="CG125" s="52"/>
      <c r="CH125" s="52"/>
      <c r="CI125" s="52"/>
      <c r="CJ125" s="52"/>
      <c r="CK125" s="52"/>
      <c r="CL125" s="52"/>
      <c r="CM125" s="52"/>
      <c r="CN125" s="52"/>
    </row>
    <row r="126" spans="24:92"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  <c r="BY126" s="52"/>
      <c r="BZ126" s="52"/>
      <c r="CA126" s="52"/>
      <c r="CB126" s="52"/>
      <c r="CC126" s="52"/>
      <c r="CD126" s="52"/>
      <c r="CE126" s="52"/>
      <c r="CF126" s="52"/>
      <c r="CG126" s="52"/>
      <c r="CH126" s="52"/>
      <c r="CI126" s="52"/>
      <c r="CJ126" s="52"/>
      <c r="CK126" s="52"/>
      <c r="CL126" s="52"/>
      <c r="CM126" s="52"/>
      <c r="CN126" s="52"/>
    </row>
    <row r="127" spans="24:92"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  <c r="BV127" s="52"/>
      <c r="BW127" s="52"/>
      <c r="BX127" s="52"/>
      <c r="BY127" s="52"/>
      <c r="BZ127" s="52"/>
      <c r="CA127" s="52"/>
      <c r="CB127" s="52"/>
      <c r="CC127" s="52"/>
      <c r="CD127" s="52"/>
      <c r="CE127" s="52"/>
      <c r="CF127" s="52"/>
      <c r="CG127" s="52"/>
      <c r="CH127" s="52"/>
      <c r="CI127" s="52"/>
      <c r="CJ127" s="52"/>
      <c r="CK127" s="52"/>
      <c r="CL127" s="52"/>
      <c r="CM127" s="52"/>
      <c r="CN127" s="52"/>
    </row>
    <row r="128" spans="24:92"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  <c r="BT128" s="52"/>
      <c r="BU128" s="52"/>
      <c r="BV128" s="52"/>
      <c r="BW128" s="52"/>
      <c r="BX128" s="52"/>
      <c r="BY128" s="52"/>
      <c r="BZ128" s="52"/>
      <c r="CA128" s="52"/>
      <c r="CB128" s="52"/>
      <c r="CC128" s="52"/>
      <c r="CD128" s="52"/>
      <c r="CE128" s="52"/>
      <c r="CF128" s="52"/>
      <c r="CG128" s="52"/>
      <c r="CH128" s="52"/>
      <c r="CI128" s="52"/>
      <c r="CJ128" s="52"/>
      <c r="CK128" s="52"/>
      <c r="CL128" s="52"/>
      <c r="CM128" s="52"/>
      <c r="CN128" s="52"/>
    </row>
    <row r="129" spans="24:92"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  <c r="BT129" s="52"/>
      <c r="BU129" s="52"/>
      <c r="BV129" s="52"/>
      <c r="BW129" s="52"/>
      <c r="BX129" s="52"/>
      <c r="BY129" s="52"/>
      <c r="BZ129" s="52"/>
      <c r="CA129" s="52"/>
      <c r="CB129" s="52"/>
      <c r="CC129" s="52"/>
      <c r="CD129" s="52"/>
      <c r="CE129" s="52"/>
      <c r="CF129" s="52"/>
      <c r="CG129" s="52"/>
      <c r="CH129" s="52"/>
      <c r="CI129" s="52"/>
      <c r="CJ129" s="52"/>
      <c r="CK129" s="52"/>
      <c r="CL129" s="52"/>
      <c r="CM129" s="52"/>
      <c r="CN129" s="52"/>
    </row>
    <row r="130" spans="24:92"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  <c r="BY130" s="52"/>
      <c r="BZ130" s="52"/>
      <c r="CA130" s="52"/>
      <c r="CB130" s="52"/>
      <c r="CC130" s="52"/>
      <c r="CD130" s="52"/>
      <c r="CE130" s="52"/>
      <c r="CF130" s="52"/>
      <c r="CG130" s="52"/>
      <c r="CH130" s="52"/>
      <c r="CI130" s="52"/>
      <c r="CJ130" s="52"/>
      <c r="CK130" s="52"/>
      <c r="CL130" s="52"/>
      <c r="CM130" s="52"/>
      <c r="CN130" s="52"/>
    </row>
    <row r="131" spans="24:92"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  <c r="BV131" s="52"/>
      <c r="BW131" s="52"/>
      <c r="BX131" s="52"/>
      <c r="BY131" s="52"/>
      <c r="BZ131" s="52"/>
      <c r="CA131" s="52"/>
      <c r="CB131" s="52"/>
      <c r="CC131" s="52"/>
      <c r="CD131" s="52"/>
      <c r="CE131" s="52"/>
      <c r="CF131" s="52"/>
      <c r="CG131" s="52"/>
      <c r="CH131" s="52"/>
      <c r="CI131" s="52"/>
      <c r="CJ131" s="52"/>
      <c r="CK131" s="52"/>
      <c r="CL131" s="52"/>
      <c r="CM131" s="52"/>
      <c r="CN131" s="52"/>
    </row>
    <row r="132" spans="24:92"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  <c r="BY132" s="52"/>
      <c r="BZ132" s="52"/>
      <c r="CA132" s="52"/>
      <c r="CB132" s="52"/>
      <c r="CC132" s="52"/>
      <c r="CD132" s="52"/>
      <c r="CE132" s="52"/>
      <c r="CF132" s="52"/>
      <c r="CG132" s="52"/>
      <c r="CH132" s="52"/>
      <c r="CI132" s="52"/>
      <c r="CJ132" s="52"/>
      <c r="CK132" s="52"/>
      <c r="CL132" s="52"/>
      <c r="CM132" s="52"/>
      <c r="CN132" s="52"/>
    </row>
    <row r="133" spans="24:92"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  <c r="CA133" s="52"/>
      <c r="CB133" s="52"/>
      <c r="CC133" s="52"/>
      <c r="CD133" s="52"/>
      <c r="CE133" s="52"/>
      <c r="CF133" s="52"/>
      <c r="CG133" s="52"/>
      <c r="CH133" s="52"/>
      <c r="CI133" s="52"/>
      <c r="CJ133" s="52"/>
      <c r="CK133" s="52"/>
      <c r="CL133" s="52"/>
      <c r="CM133" s="52"/>
      <c r="CN133" s="52"/>
    </row>
    <row r="134" spans="24:92"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  <c r="CA134" s="52"/>
      <c r="CB134" s="52"/>
      <c r="CC134" s="52"/>
      <c r="CD134" s="52"/>
      <c r="CE134" s="52"/>
      <c r="CF134" s="52"/>
      <c r="CG134" s="52"/>
      <c r="CH134" s="52"/>
      <c r="CI134" s="52"/>
      <c r="CJ134" s="52"/>
      <c r="CK134" s="52"/>
      <c r="CL134" s="52"/>
      <c r="CM134" s="52"/>
      <c r="CN134" s="52"/>
    </row>
    <row r="135" spans="24:92"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  <c r="CA135" s="52"/>
      <c r="CB135" s="52"/>
      <c r="CC135" s="52"/>
      <c r="CD135" s="52"/>
      <c r="CE135" s="52"/>
      <c r="CF135" s="52"/>
      <c r="CG135" s="52"/>
      <c r="CH135" s="52"/>
      <c r="CI135" s="52"/>
      <c r="CJ135" s="52"/>
      <c r="CK135" s="52"/>
      <c r="CL135" s="52"/>
      <c r="CM135" s="52"/>
      <c r="CN135" s="52"/>
    </row>
    <row r="136" spans="24:92"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  <c r="CA136" s="52"/>
      <c r="CB136" s="52"/>
      <c r="CC136" s="52"/>
      <c r="CD136" s="52"/>
      <c r="CE136" s="52"/>
      <c r="CF136" s="52"/>
      <c r="CG136" s="52"/>
      <c r="CH136" s="52"/>
      <c r="CI136" s="52"/>
      <c r="CJ136" s="52"/>
      <c r="CK136" s="52"/>
      <c r="CL136" s="52"/>
      <c r="CM136" s="52"/>
      <c r="CN136" s="52"/>
    </row>
    <row r="137" spans="24:92"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  <c r="CA137" s="52"/>
      <c r="CB137" s="52"/>
      <c r="CC137" s="52"/>
      <c r="CD137" s="52"/>
      <c r="CE137" s="52"/>
      <c r="CF137" s="52"/>
      <c r="CG137" s="52"/>
      <c r="CH137" s="52"/>
      <c r="CI137" s="52"/>
      <c r="CJ137" s="52"/>
      <c r="CK137" s="52"/>
      <c r="CL137" s="52"/>
      <c r="CM137" s="52"/>
      <c r="CN137" s="52"/>
    </row>
    <row r="138" spans="24:92"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  <c r="BY138" s="52"/>
      <c r="BZ138" s="52"/>
      <c r="CA138" s="52"/>
      <c r="CB138" s="52"/>
      <c r="CC138" s="52"/>
      <c r="CD138" s="52"/>
      <c r="CE138" s="52"/>
      <c r="CF138" s="52"/>
      <c r="CG138" s="52"/>
      <c r="CH138" s="52"/>
      <c r="CI138" s="52"/>
      <c r="CJ138" s="52"/>
      <c r="CK138" s="52"/>
      <c r="CL138" s="52"/>
      <c r="CM138" s="52"/>
      <c r="CN138" s="52"/>
    </row>
    <row r="139" spans="24:92"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/>
      <c r="BU139" s="52"/>
      <c r="BV139" s="52"/>
      <c r="BW139" s="52"/>
      <c r="BX139" s="52"/>
      <c r="BY139" s="52"/>
      <c r="BZ139" s="52"/>
      <c r="CA139" s="52"/>
      <c r="CB139" s="52"/>
      <c r="CC139" s="52"/>
      <c r="CD139" s="52"/>
      <c r="CE139" s="52"/>
      <c r="CF139" s="52"/>
      <c r="CG139" s="52"/>
      <c r="CH139" s="52"/>
      <c r="CI139" s="52"/>
      <c r="CJ139" s="52"/>
      <c r="CK139" s="52"/>
      <c r="CL139" s="52"/>
      <c r="CM139" s="52"/>
      <c r="CN139" s="52"/>
    </row>
    <row r="140" spans="24:92"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  <c r="CA140" s="52"/>
      <c r="CB140" s="52"/>
      <c r="CC140" s="52"/>
      <c r="CD140" s="52"/>
      <c r="CE140" s="52"/>
      <c r="CF140" s="52"/>
      <c r="CG140" s="52"/>
      <c r="CH140" s="52"/>
      <c r="CI140" s="52"/>
      <c r="CJ140" s="52"/>
      <c r="CK140" s="52"/>
      <c r="CL140" s="52"/>
      <c r="CM140" s="52"/>
      <c r="CN140" s="52"/>
    </row>
    <row r="141" spans="24:92"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  <c r="BY141" s="52"/>
      <c r="BZ141" s="52"/>
      <c r="CA141" s="52"/>
      <c r="CB141" s="52"/>
      <c r="CC141" s="52"/>
      <c r="CD141" s="52"/>
      <c r="CE141" s="52"/>
      <c r="CF141" s="52"/>
      <c r="CG141" s="52"/>
      <c r="CH141" s="52"/>
      <c r="CI141" s="52"/>
      <c r="CJ141" s="52"/>
      <c r="CK141" s="52"/>
      <c r="CL141" s="52"/>
      <c r="CM141" s="52"/>
      <c r="CN141" s="52"/>
    </row>
    <row r="142" spans="24:92"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  <c r="BY142" s="52"/>
      <c r="BZ142" s="52"/>
      <c r="CA142" s="52"/>
      <c r="CB142" s="52"/>
      <c r="CC142" s="52"/>
      <c r="CD142" s="52"/>
      <c r="CE142" s="52"/>
      <c r="CF142" s="52"/>
      <c r="CG142" s="52"/>
      <c r="CH142" s="52"/>
      <c r="CI142" s="52"/>
      <c r="CJ142" s="52"/>
      <c r="CK142" s="52"/>
      <c r="CL142" s="52"/>
      <c r="CM142" s="52"/>
      <c r="CN142" s="52"/>
    </row>
    <row r="143" spans="24:92"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  <c r="BY143" s="52"/>
      <c r="BZ143" s="52"/>
      <c r="CA143" s="52"/>
      <c r="CB143" s="52"/>
      <c r="CC143" s="52"/>
      <c r="CD143" s="52"/>
      <c r="CE143" s="52"/>
      <c r="CF143" s="52"/>
      <c r="CG143" s="52"/>
      <c r="CH143" s="52"/>
      <c r="CI143" s="52"/>
      <c r="CJ143" s="52"/>
      <c r="CK143" s="52"/>
      <c r="CL143" s="52"/>
      <c r="CM143" s="52"/>
      <c r="CN143" s="52"/>
    </row>
    <row r="144" spans="24:92"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/>
      <c r="BU144" s="52"/>
      <c r="BV144" s="52"/>
      <c r="BW144" s="52"/>
      <c r="BX144" s="52"/>
      <c r="BY144" s="52"/>
      <c r="BZ144" s="52"/>
      <c r="CA144" s="52"/>
      <c r="CB144" s="52"/>
      <c r="CC144" s="52"/>
      <c r="CD144" s="52"/>
      <c r="CE144" s="52"/>
      <c r="CF144" s="52"/>
      <c r="CG144" s="52"/>
      <c r="CH144" s="52"/>
      <c r="CI144" s="52"/>
      <c r="CJ144" s="52"/>
      <c r="CK144" s="52"/>
      <c r="CL144" s="52"/>
      <c r="CM144" s="52"/>
      <c r="CN144" s="52"/>
    </row>
    <row r="145" spans="24:92"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  <c r="BY145" s="52"/>
      <c r="BZ145" s="52"/>
      <c r="CA145" s="52"/>
      <c r="CB145" s="52"/>
      <c r="CC145" s="52"/>
      <c r="CD145" s="52"/>
      <c r="CE145" s="52"/>
      <c r="CF145" s="52"/>
      <c r="CG145" s="52"/>
      <c r="CH145" s="52"/>
      <c r="CI145" s="52"/>
      <c r="CJ145" s="52"/>
      <c r="CK145" s="52"/>
      <c r="CL145" s="52"/>
      <c r="CM145" s="52"/>
      <c r="CN145" s="52"/>
    </row>
    <row r="146" spans="24:92"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  <c r="BY146" s="52"/>
      <c r="BZ146" s="52"/>
      <c r="CA146" s="52"/>
      <c r="CB146" s="52"/>
      <c r="CC146" s="52"/>
      <c r="CD146" s="52"/>
      <c r="CE146" s="52"/>
      <c r="CF146" s="52"/>
      <c r="CG146" s="52"/>
      <c r="CH146" s="52"/>
      <c r="CI146" s="52"/>
      <c r="CJ146" s="52"/>
      <c r="CK146" s="52"/>
      <c r="CL146" s="52"/>
      <c r="CM146" s="52"/>
      <c r="CN146" s="52"/>
    </row>
    <row r="147" spans="24:92"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  <c r="BT147" s="52"/>
      <c r="BU147" s="52"/>
      <c r="BV147" s="52"/>
      <c r="BW147" s="52"/>
      <c r="BX147" s="52"/>
      <c r="BY147" s="52"/>
      <c r="BZ147" s="52"/>
      <c r="CA147" s="52"/>
      <c r="CB147" s="52"/>
      <c r="CC147" s="52"/>
      <c r="CD147" s="52"/>
      <c r="CE147" s="52"/>
      <c r="CF147" s="52"/>
      <c r="CG147" s="52"/>
      <c r="CH147" s="52"/>
      <c r="CI147" s="52"/>
      <c r="CJ147" s="52"/>
      <c r="CK147" s="52"/>
      <c r="CL147" s="52"/>
      <c r="CM147" s="52"/>
      <c r="CN147" s="52"/>
    </row>
    <row r="148" spans="24:92"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2"/>
      <c r="BT148" s="52"/>
      <c r="BU148" s="52"/>
      <c r="BV148" s="52"/>
      <c r="BW148" s="52"/>
      <c r="BX148" s="52"/>
      <c r="BY148" s="52"/>
      <c r="BZ148" s="52"/>
      <c r="CA148" s="52"/>
      <c r="CB148" s="52"/>
      <c r="CC148" s="52"/>
      <c r="CD148" s="52"/>
      <c r="CE148" s="52"/>
      <c r="CF148" s="52"/>
      <c r="CG148" s="52"/>
      <c r="CH148" s="52"/>
      <c r="CI148" s="52"/>
      <c r="CJ148" s="52"/>
      <c r="CK148" s="52"/>
      <c r="CL148" s="52"/>
      <c r="CM148" s="52"/>
      <c r="CN148" s="52"/>
    </row>
    <row r="149" spans="24:92"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  <c r="BT149" s="52"/>
      <c r="BU149" s="52"/>
      <c r="BV149" s="52"/>
      <c r="BW149" s="52"/>
      <c r="BX149" s="52"/>
      <c r="BY149" s="52"/>
      <c r="BZ149" s="52"/>
      <c r="CA149" s="52"/>
      <c r="CB149" s="52"/>
      <c r="CC149" s="52"/>
      <c r="CD149" s="52"/>
      <c r="CE149" s="52"/>
      <c r="CF149" s="52"/>
      <c r="CG149" s="52"/>
      <c r="CH149" s="52"/>
      <c r="CI149" s="52"/>
      <c r="CJ149" s="52"/>
      <c r="CK149" s="52"/>
      <c r="CL149" s="52"/>
      <c r="CM149" s="52"/>
      <c r="CN149" s="52"/>
    </row>
    <row r="150" spans="24:92"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  <c r="BV150" s="52"/>
      <c r="BW150" s="52"/>
      <c r="BX150" s="52"/>
      <c r="BY150" s="52"/>
      <c r="BZ150" s="52"/>
      <c r="CA150" s="52"/>
      <c r="CB150" s="52"/>
      <c r="CC150" s="52"/>
      <c r="CD150" s="52"/>
      <c r="CE150" s="52"/>
      <c r="CF150" s="52"/>
      <c r="CG150" s="52"/>
      <c r="CH150" s="52"/>
      <c r="CI150" s="52"/>
      <c r="CJ150" s="52"/>
      <c r="CK150" s="52"/>
      <c r="CL150" s="52"/>
      <c r="CM150" s="52"/>
      <c r="CN150" s="52"/>
    </row>
    <row r="151" spans="24:92"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52"/>
      <c r="CN151" s="52"/>
    </row>
    <row r="152" spans="24:92"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  <c r="CA152" s="52"/>
      <c r="CB152" s="52"/>
      <c r="CC152" s="52"/>
      <c r="CD152" s="52"/>
      <c r="CE152" s="52"/>
      <c r="CF152" s="52"/>
      <c r="CG152" s="52"/>
      <c r="CH152" s="52"/>
      <c r="CI152" s="52"/>
      <c r="CJ152" s="52"/>
      <c r="CK152" s="52"/>
      <c r="CL152" s="52"/>
      <c r="CM152" s="52"/>
      <c r="CN152" s="52"/>
    </row>
    <row r="153" spans="24:92"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  <c r="BY153" s="52"/>
      <c r="BZ153" s="52"/>
      <c r="CA153" s="52"/>
      <c r="CB153" s="52"/>
      <c r="CC153" s="52"/>
      <c r="CD153" s="52"/>
      <c r="CE153" s="52"/>
      <c r="CF153" s="52"/>
      <c r="CG153" s="52"/>
      <c r="CH153" s="52"/>
      <c r="CI153" s="52"/>
      <c r="CJ153" s="52"/>
      <c r="CK153" s="52"/>
      <c r="CL153" s="52"/>
      <c r="CM153" s="52"/>
      <c r="CN153" s="52"/>
    </row>
    <row r="154" spans="24:92"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2"/>
      <c r="CA154" s="52"/>
      <c r="CB154" s="52"/>
      <c r="CC154" s="52"/>
      <c r="CD154" s="52"/>
      <c r="CE154" s="52"/>
      <c r="CF154" s="52"/>
      <c r="CG154" s="52"/>
      <c r="CH154" s="52"/>
      <c r="CI154" s="52"/>
      <c r="CJ154" s="52"/>
      <c r="CK154" s="52"/>
      <c r="CL154" s="52"/>
      <c r="CM154" s="52"/>
      <c r="CN154" s="52"/>
    </row>
    <row r="155" spans="24:92"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  <c r="BT155" s="52"/>
      <c r="BU155" s="52"/>
      <c r="BV155" s="52"/>
      <c r="BW155" s="52"/>
      <c r="BX155" s="52"/>
      <c r="BY155" s="52"/>
      <c r="BZ155" s="52"/>
      <c r="CA155" s="52"/>
      <c r="CB155" s="52"/>
      <c r="CC155" s="52"/>
      <c r="CD155" s="52"/>
      <c r="CE155" s="52"/>
      <c r="CF155" s="52"/>
      <c r="CG155" s="52"/>
      <c r="CH155" s="52"/>
      <c r="CI155" s="52"/>
      <c r="CJ155" s="52"/>
      <c r="CK155" s="52"/>
      <c r="CL155" s="52"/>
      <c r="CM155" s="52"/>
      <c r="CN155" s="52"/>
    </row>
    <row r="156" spans="24:92"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  <c r="BY156" s="52"/>
      <c r="BZ156" s="52"/>
      <c r="CA156" s="52"/>
      <c r="CB156" s="52"/>
      <c r="CC156" s="52"/>
      <c r="CD156" s="52"/>
      <c r="CE156" s="52"/>
      <c r="CF156" s="52"/>
      <c r="CG156" s="52"/>
      <c r="CH156" s="52"/>
      <c r="CI156" s="52"/>
      <c r="CJ156" s="52"/>
      <c r="CK156" s="52"/>
      <c r="CL156" s="52"/>
      <c r="CM156" s="52"/>
      <c r="CN156" s="52"/>
    </row>
    <row r="157" spans="24:92"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  <c r="BY157" s="52"/>
      <c r="BZ157" s="52"/>
      <c r="CA157" s="52"/>
      <c r="CB157" s="52"/>
      <c r="CC157" s="52"/>
      <c r="CD157" s="52"/>
      <c r="CE157" s="52"/>
      <c r="CF157" s="52"/>
      <c r="CG157" s="52"/>
      <c r="CH157" s="52"/>
      <c r="CI157" s="52"/>
      <c r="CJ157" s="52"/>
      <c r="CK157" s="52"/>
      <c r="CL157" s="52"/>
      <c r="CM157" s="52"/>
      <c r="CN157" s="52"/>
    </row>
    <row r="158" spans="24:92"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  <c r="BT158" s="52"/>
      <c r="BU158" s="52"/>
      <c r="BV158" s="52"/>
      <c r="BW158" s="52"/>
      <c r="BX158" s="52"/>
      <c r="BY158" s="52"/>
      <c r="BZ158" s="52"/>
      <c r="CA158" s="52"/>
      <c r="CB158" s="52"/>
      <c r="CC158" s="52"/>
      <c r="CD158" s="52"/>
      <c r="CE158" s="52"/>
      <c r="CF158" s="52"/>
      <c r="CG158" s="52"/>
      <c r="CH158" s="52"/>
      <c r="CI158" s="52"/>
      <c r="CJ158" s="52"/>
      <c r="CK158" s="52"/>
      <c r="CL158" s="52"/>
      <c r="CM158" s="52"/>
      <c r="CN158" s="52"/>
    </row>
    <row r="159" spans="24:92"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  <c r="BT159" s="52"/>
      <c r="BU159" s="52"/>
      <c r="BV159" s="52"/>
      <c r="BW159" s="52"/>
      <c r="BX159" s="52"/>
      <c r="BY159" s="52"/>
      <c r="BZ159" s="52"/>
      <c r="CA159" s="52"/>
      <c r="CB159" s="52"/>
      <c r="CC159" s="52"/>
      <c r="CD159" s="52"/>
      <c r="CE159" s="52"/>
      <c r="CF159" s="52"/>
      <c r="CG159" s="52"/>
      <c r="CH159" s="52"/>
      <c r="CI159" s="52"/>
      <c r="CJ159" s="52"/>
      <c r="CK159" s="52"/>
      <c r="CL159" s="52"/>
      <c r="CM159" s="52"/>
      <c r="CN159" s="52"/>
    </row>
    <row r="160" spans="24:92"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  <c r="BT160" s="52"/>
      <c r="BU160" s="52"/>
      <c r="BV160" s="52"/>
      <c r="BW160" s="52"/>
      <c r="BX160" s="52"/>
      <c r="BY160" s="52"/>
      <c r="BZ160" s="52"/>
      <c r="CA160" s="52"/>
      <c r="CB160" s="52"/>
      <c r="CC160" s="52"/>
      <c r="CD160" s="52"/>
      <c r="CE160" s="52"/>
      <c r="CF160" s="52"/>
      <c r="CG160" s="52"/>
      <c r="CH160" s="52"/>
      <c r="CI160" s="52"/>
      <c r="CJ160" s="52"/>
      <c r="CK160" s="52"/>
      <c r="CL160" s="52"/>
      <c r="CM160" s="52"/>
      <c r="CN160" s="52"/>
    </row>
    <row r="161" spans="24:92"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  <c r="BY161" s="52"/>
      <c r="BZ161" s="52"/>
      <c r="CA161" s="52"/>
      <c r="CB161" s="52"/>
      <c r="CC161" s="52"/>
      <c r="CD161" s="52"/>
      <c r="CE161" s="52"/>
      <c r="CF161" s="52"/>
      <c r="CG161" s="52"/>
      <c r="CH161" s="52"/>
      <c r="CI161" s="52"/>
      <c r="CJ161" s="52"/>
      <c r="CK161" s="52"/>
      <c r="CL161" s="52"/>
      <c r="CM161" s="52"/>
      <c r="CN161" s="52"/>
    </row>
    <row r="162" spans="24:92"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  <c r="BT162" s="52"/>
      <c r="BU162" s="52"/>
      <c r="BV162" s="52"/>
      <c r="BW162" s="52"/>
      <c r="BX162" s="52"/>
      <c r="BY162" s="52"/>
      <c r="BZ162" s="52"/>
      <c r="CA162" s="52"/>
      <c r="CB162" s="52"/>
      <c r="CC162" s="52"/>
      <c r="CD162" s="52"/>
      <c r="CE162" s="52"/>
      <c r="CF162" s="52"/>
      <c r="CG162" s="52"/>
      <c r="CH162" s="52"/>
      <c r="CI162" s="52"/>
      <c r="CJ162" s="52"/>
      <c r="CK162" s="52"/>
      <c r="CL162" s="52"/>
      <c r="CM162" s="52"/>
      <c r="CN162" s="52"/>
    </row>
    <row r="163" spans="24:92"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  <c r="BT163" s="52"/>
      <c r="BU163" s="52"/>
      <c r="BV163" s="52"/>
      <c r="BW163" s="52"/>
      <c r="BX163" s="52"/>
      <c r="BY163" s="52"/>
      <c r="BZ163" s="52"/>
      <c r="CA163" s="52"/>
      <c r="CB163" s="52"/>
      <c r="CC163" s="52"/>
      <c r="CD163" s="52"/>
      <c r="CE163" s="52"/>
      <c r="CF163" s="52"/>
      <c r="CG163" s="52"/>
      <c r="CH163" s="52"/>
      <c r="CI163" s="52"/>
      <c r="CJ163" s="52"/>
      <c r="CK163" s="52"/>
      <c r="CL163" s="52"/>
      <c r="CM163" s="52"/>
      <c r="CN163" s="52"/>
    </row>
    <row r="164" spans="24:92"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2"/>
      <c r="BT164" s="52"/>
      <c r="BU164" s="52"/>
      <c r="BV164" s="52"/>
      <c r="BW164" s="52"/>
      <c r="BX164" s="52"/>
      <c r="BY164" s="52"/>
      <c r="BZ164" s="52"/>
      <c r="CA164" s="52"/>
      <c r="CB164" s="52"/>
      <c r="CC164" s="52"/>
      <c r="CD164" s="52"/>
      <c r="CE164" s="52"/>
      <c r="CF164" s="52"/>
      <c r="CG164" s="52"/>
      <c r="CH164" s="52"/>
      <c r="CI164" s="52"/>
      <c r="CJ164" s="52"/>
      <c r="CK164" s="52"/>
      <c r="CL164" s="52"/>
      <c r="CM164" s="52"/>
      <c r="CN164" s="52"/>
    </row>
    <row r="165" spans="24:92"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  <c r="BV165" s="52"/>
      <c r="BW165" s="52"/>
      <c r="BX165" s="52"/>
      <c r="BY165" s="52"/>
      <c r="BZ165" s="52"/>
      <c r="CA165" s="52"/>
      <c r="CB165" s="52"/>
      <c r="CC165" s="52"/>
      <c r="CD165" s="52"/>
      <c r="CE165" s="52"/>
      <c r="CF165" s="52"/>
      <c r="CG165" s="52"/>
      <c r="CH165" s="52"/>
      <c r="CI165" s="52"/>
      <c r="CJ165" s="52"/>
      <c r="CK165" s="52"/>
      <c r="CL165" s="52"/>
      <c r="CM165" s="52"/>
      <c r="CN165" s="52"/>
    </row>
    <row r="166" spans="24:92"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  <c r="BT166" s="52"/>
      <c r="BU166" s="52"/>
      <c r="BV166" s="52"/>
      <c r="BW166" s="52"/>
      <c r="BX166" s="52"/>
      <c r="BY166" s="52"/>
      <c r="BZ166" s="52"/>
      <c r="CA166" s="52"/>
      <c r="CB166" s="52"/>
      <c r="CC166" s="52"/>
      <c r="CD166" s="52"/>
      <c r="CE166" s="52"/>
      <c r="CF166" s="52"/>
      <c r="CG166" s="52"/>
      <c r="CH166" s="52"/>
      <c r="CI166" s="52"/>
      <c r="CJ166" s="52"/>
      <c r="CK166" s="52"/>
      <c r="CL166" s="52"/>
      <c r="CM166" s="52"/>
      <c r="CN166" s="52"/>
    </row>
    <row r="167" spans="24:92"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T167" s="52"/>
      <c r="BU167" s="52"/>
      <c r="BV167" s="52"/>
      <c r="BW167" s="52"/>
      <c r="BX167" s="52"/>
      <c r="BY167" s="52"/>
      <c r="BZ167" s="52"/>
      <c r="CA167" s="52"/>
      <c r="CB167" s="52"/>
      <c r="CC167" s="52"/>
      <c r="CD167" s="52"/>
      <c r="CE167" s="52"/>
      <c r="CF167" s="52"/>
      <c r="CG167" s="52"/>
      <c r="CH167" s="52"/>
      <c r="CI167" s="52"/>
      <c r="CJ167" s="52"/>
      <c r="CK167" s="52"/>
      <c r="CL167" s="52"/>
      <c r="CM167" s="52"/>
      <c r="CN167" s="52"/>
    </row>
    <row r="168" spans="24:92"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/>
      <c r="BU168" s="52"/>
      <c r="BV168" s="52"/>
      <c r="BW168" s="52"/>
      <c r="BX168" s="52"/>
      <c r="BY168" s="52"/>
      <c r="BZ168" s="52"/>
      <c r="CA168" s="52"/>
      <c r="CB168" s="52"/>
      <c r="CC168" s="52"/>
      <c r="CD168" s="52"/>
      <c r="CE168" s="52"/>
      <c r="CF168" s="52"/>
      <c r="CG168" s="52"/>
      <c r="CH168" s="52"/>
      <c r="CI168" s="52"/>
      <c r="CJ168" s="52"/>
      <c r="CK168" s="52"/>
      <c r="CL168" s="52"/>
      <c r="CM168" s="52"/>
      <c r="CN168" s="52"/>
    </row>
    <row r="169" spans="24:92"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  <c r="BT169" s="52"/>
      <c r="BU169" s="52"/>
      <c r="BV169" s="52"/>
      <c r="BW169" s="52"/>
      <c r="BX169" s="52"/>
      <c r="BY169" s="52"/>
      <c r="BZ169" s="52"/>
      <c r="CA169" s="52"/>
      <c r="CB169" s="52"/>
      <c r="CC169" s="52"/>
      <c r="CD169" s="52"/>
      <c r="CE169" s="52"/>
      <c r="CF169" s="52"/>
      <c r="CG169" s="52"/>
      <c r="CH169" s="52"/>
      <c r="CI169" s="52"/>
      <c r="CJ169" s="52"/>
      <c r="CK169" s="52"/>
      <c r="CL169" s="52"/>
      <c r="CM169" s="52"/>
      <c r="CN169" s="52"/>
    </row>
    <row r="170" spans="24:92"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  <c r="BY170" s="52"/>
      <c r="BZ170" s="52"/>
      <c r="CA170" s="52"/>
      <c r="CB170" s="52"/>
      <c r="CC170" s="52"/>
      <c r="CD170" s="52"/>
      <c r="CE170" s="52"/>
      <c r="CF170" s="52"/>
      <c r="CG170" s="52"/>
      <c r="CH170" s="52"/>
      <c r="CI170" s="52"/>
      <c r="CJ170" s="52"/>
      <c r="CK170" s="52"/>
      <c r="CL170" s="52"/>
      <c r="CM170" s="52"/>
      <c r="CN170" s="52"/>
    </row>
    <row r="171" spans="24:92"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  <c r="BY171" s="52"/>
      <c r="BZ171" s="52"/>
      <c r="CA171" s="52"/>
      <c r="CB171" s="52"/>
      <c r="CC171" s="52"/>
      <c r="CD171" s="52"/>
      <c r="CE171" s="52"/>
      <c r="CF171" s="52"/>
      <c r="CG171" s="52"/>
      <c r="CH171" s="52"/>
      <c r="CI171" s="52"/>
      <c r="CJ171" s="52"/>
      <c r="CK171" s="52"/>
      <c r="CL171" s="52"/>
      <c r="CM171" s="52"/>
      <c r="CN171" s="52"/>
    </row>
    <row r="172" spans="24:92"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2"/>
      <c r="BT172" s="52"/>
      <c r="BU172" s="52"/>
      <c r="BV172" s="52"/>
      <c r="BW172" s="52"/>
      <c r="BX172" s="52"/>
      <c r="BY172" s="52"/>
      <c r="BZ172" s="52"/>
      <c r="CA172" s="52"/>
      <c r="CB172" s="52"/>
      <c r="CC172" s="52"/>
      <c r="CD172" s="52"/>
      <c r="CE172" s="52"/>
      <c r="CF172" s="52"/>
      <c r="CG172" s="52"/>
      <c r="CH172" s="52"/>
      <c r="CI172" s="52"/>
      <c r="CJ172" s="52"/>
      <c r="CK172" s="52"/>
      <c r="CL172" s="52"/>
      <c r="CM172" s="52"/>
      <c r="CN172" s="52"/>
    </row>
    <row r="173" spans="24:92"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  <c r="BT173" s="52"/>
      <c r="BU173" s="52"/>
      <c r="BV173" s="52"/>
      <c r="BW173" s="52"/>
      <c r="BX173" s="52"/>
      <c r="BY173" s="52"/>
      <c r="BZ173" s="52"/>
      <c r="CA173" s="52"/>
      <c r="CB173" s="52"/>
      <c r="CC173" s="52"/>
      <c r="CD173" s="52"/>
      <c r="CE173" s="52"/>
      <c r="CF173" s="52"/>
      <c r="CG173" s="52"/>
      <c r="CH173" s="52"/>
      <c r="CI173" s="52"/>
      <c r="CJ173" s="52"/>
      <c r="CK173" s="52"/>
      <c r="CL173" s="52"/>
      <c r="CM173" s="52"/>
      <c r="CN173" s="52"/>
    </row>
    <row r="174" spans="24:92"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  <c r="BR174" s="52"/>
      <c r="BS174" s="52"/>
      <c r="BT174" s="52"/>
      <c r="BU174" s="52"/>
      <c r="BV174" s="52"/>
      <c r="BW174" s="52"/>
      <c r="BX174" s="52"/>
      <c r="BY174" s="52"/>
      <c r="BZ174" s="52"/>
      <c r="CA174" s="52"/>
      <c r="CB174" s="52"/>
      <c r="CC174" s="52"/>
      <c r="CD174" s="52"/>
      <c r="CE174" s="52"/>
      <c r="CF174" s="52"/>
      <c r="CG174" s="52"/>
      <c r="CH174" s="52"/>
      <c r="CI174" s="52"/>
      <c r="CJ174" s="52"/>
      <c r="CK174" s="52"/>
      <c r="CL174" s="52"/>
      <c r="CM174" s="52"/>
      <c r="CN174" s="52"/>
    </row>
    <row r="175" spans="24:92"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  <c r="BT175" s="52"/>
      <c r="BU175" s="52"/>
      <c r="BV175" s="52"/>
      <c r="BW175" s="52"/>
      <c r="BX175" s="52"/>
      <c r="BY175" s="52"/>
      <c r="BZ175" s="52"/>
      <c r="CA175" s="52"/>
      <c r="CB175" s="52"/>
      <c r="CC175" s="52"/>
      <c r="CD175" s="52"/>
      <c r="CE175" s="52"/>
      <c r="CF175" s="52"/>
      <c r="CG175" s="52"/>
      <c r="CH175" s="52"/>
      <c r="CI175" s="52"/>
      <c r="CJ175" s="52"/>
      <c r="CK175" s="52"/>
      <c r="CL175" s="52"/>
      <c r="CM175" s="52"/>
      <c r="CN175" s="52"/>
    </row>
    <row r="176" spans="24:92"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2"/>
      <c r="BT176" s="52"/>
      <c r="BU176" s="52"/>
      <c r="BV176" s="52"/>
      <c r="BW176" s="52"/>
      <c r="BX176" s="52"/>
      <c r="BY176" s="52"/>
      <c r="BZ176" s="52"/>
      <c r="CA176" s="52"/>
      <c r="CB176" s="52"/>
      <c r="CC176" s="52"/>
      <c r="CD176" s="52"/>
      <c r="CE176" s="52"/>
      <c r="CF176" s="52"/>
      <c r="CG176" s="52"/>
      <c r="CH176" s="52"/>
      <c r="CI176" s="52"/>
      <c r="CJ176" s="52"/>
      <c r="CK176" s="52"/>
      <c r="CL176" s="52"/>
      <c r="CM176" s="52"/>
      <c r="CN176" s="52"/>
    </row>
    <row r="177" spans="24:92"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  <c r="BT177" s="52"/>
      <c r="BU177" s="52"/>
      <c r="BV177" s="52"/>
      <c r="BW177" s="52"/>
      <c r="BX177" s="52"/>
      <c r="BY177" s="52"/>
      <c r="BZ177" s="52"/>
      <c r="CA177" s="52"/>
      <c r="CB177" s="52"/>
      <c r="CC177" s="52"/>
      <c r="CD177" s="52"/>
      <c r="CE177" s="52"/>
      <c r="CF177" s="52"/>
      <c r="CG177" s="52"/>
      <c r="CH177" s="52"/>
      <c r="CI177" s="52"/>
      <c r="CJ177" s="52"/>
      <c r="CK177" s="52"/>
      <c r="CL177" s="52"/>
      <c r="CM177" s="52"/>
      <c r="CN177" s="52"/>
    </row>
    <row r="178" spans="24:92"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  <c r="BT178" s="52"/>
      <c r="BU178" s="52"/>
      <c r="BV178" s="52"/>
      <c r="BW178" s="52"/>
      <c r="BX178" s="52"/>
      <c r="BY178" s="52"/>
      <c r="BZ178" s="52"/>
      <c r="CA178" s="52"/>
      <c r="CB178" s="52"/>
      <c r="CC178" s="52"/>
      <c r="CD178" s="52"/>
      <c r="CE178" s="52"/>
      <c r="CF178" s="52"/>
      <c r="CG178" s="52"/>
      <c r="CH178" s="52"/>
      <c r="CI178" s="52"/>
      <c r="CJ178" s="52"/>
      <c r="CK178" s="52"/>
      <c r="CL178" s="52"/>
      <c r="CM178" s="52"/>
      <c r="CN178" s="52"/>
    </row>
    <row r="179" spans="24:92"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  <c r="BT179" s="52"/>
      <c r="BU179" s="52"/>
      <c r="BV179" s="52"/>
      <c r="BW179" s="52"/>
      <c r="BX179" s="52"/>
      <c r="BY179" s="52"/>
      <c r="BZ179" s="52"/>
      <c r="CA179" s="52"/>
      <c r="CB179" s="52"/>
      <c r="CC179" s="52"/>
      <c r="CD179" s="52"/>
      <c r="CE179" s="52"/>
      <c r="CF179" s="52"/>
      <c r="CG179" s="52"/>
      <c r="CH179" s="52"/>
      <c r="CI179" s="52"/>
      <c r="CJ179" s="52"/>
      <c r="CK179" s="52"/>
      <c r="CL179" s="52"/>
      <c r="CM179" s="52"/>
      <c r="CN179" s="52"/>
    </row>
    <row r="180" spans="24:92"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52"/>
      <c r="BU180" s="52"/>
      <c r="BV180" s="52"/>
      <c r="BW180" s="52"/>
      <c r="BX180" s="52"/>
      <c r="BY180" s="52"/>
      <c r="BZ180" s="52"/>
      <c r="CA180" s="52"/>
      <c r="CB180" s="52"/>
      <c r="CC180" s="52"/>
      <c r="CD180" s="52"/>
      <c r="CE180" s="52"/>
      <c r="CF180" s="52"/>
      <c r="CG180" s="52"/>
      <c r="CH180" s="52"/>
      <c r="CI180" s="52"/>
      <c r="CJ180" s="52"/>
      <c r="CK180" s="52"/>
      <c r="CL180" s="52"/>
      <c r="CM180" s="52"/>
      <c r="CN180" s="52"/>
    </row>
    <row r="181" spans="24:92"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52"/>
      <c r="CA181" s="52"/>
      <c r="CB181" s="52"/>
      <c r="CC181" s="52"/>
      <c r="CD181" s="52"/>
      <c r="CE181" s="52"/>
      <c r="CF181" s="52"/>
      <c r="CG181" s="52"/>
      <c r="CH181" s="52"/>
      <c r="CI181" s="52"/>
      <c r="CJ181" s="52"/>
      <c r="CK181" s="52"/>
      <c r="CL181" s="52"/>
      <c r="CM181" s="52"/>
      <c r="CN181" s="52"/>
    </row>
    <row r="182" spans="24:92"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  <c r="BT182" s="52"/>
      <c r="BU182" s="52"/>
      <c r="BV182" s="52"/>
      <c r="BW182" s="52"/>
      <c r="BX182" s="52"/>
      <c r="BY182" s="52"/>
      <c r="BZ182" s="52"/>
      <c r="CA182" s="52"/>
      <c r="CB182" s="52"/>
      <c r="CC182" s="52"/>
      <c r="CD182" s="52"/>
      <c r="CE182" s="52"/>
      <c r="CF182" s="52"/>
      <c r="CG182" s="52"/>
      <c r="CH182" s="52"/>
      <c r="CI182" s="52"/>
      <c r="CJ182" s="52"/>
      <c r="CK182" s="52"/>
      <c r="CL182" s="52"/>
      <c r="CM182" s="52"/>
      <c r="CN182" s="52"/>
    </row>
    <row r="183" spans="24:92"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  <c r="BT183" s="52"/>
      <c r="BU183" s="52"/>
      <c r="BV183" s="52"/>
      <c r="BW183" s="52"/>
      <c r="BX183" s="52"/>
      <c r="BY183" s="52"/>
      <c r="BZ183" s="52"/>
      <c r="CA183" s="52"/>
      <c r="CB183" s="52"/>
      <c r="CC183" s="52"/>
      <c r="CD183" s="52"/>
      <c r="CE183" s="52"/>
      <c r="CF183" s="52"/>
      <c r="CG183" s="52"/>
      <c r="CH183" s="52"/>
      <c r="CI183" s="52"/>
      <c r="CJ183" s="52"/>
      <c r="CK183" s="52"/>
      <c r="CL183" s="52"/>
      <c r="CM183" s="52"/>
      <c r="CN183" s="52"/>
    </row>
    <row r="184" spans="24:92"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  <c r="BT184" s="52"/>
      <c r="BU184" s="52"/>
      <c r="BV184" s="52"/>
      <c r="BW184" s="52"/>
      <c r="BX184" s="52"/>
      <c r="BY184" s="52"/>
      <c r="BZ184" s="52"/>
      <c r="CA184" s="52"/>
      <c r="CB184" s="52"/>
      <c r="CC184" s="52"/>
      <c r="CD184" s="52"/>
      <c r="CE184" s="52"/>
      <c r="CF184" s="52"/>
      <c r="CG184" s="52"/>
      <c r="CH184" s="52"/>
      <c r="CI184" s="52"/>
      <c r="CJ184" s="52"/>
      <c r="CK184" s="52"/>
      <c r="CL184" s="52"/>
      <c r="CM184" s="52"/>
      <c r="CN184" s="52"/>
    </row>
    <row r="185" spans="24:92"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52"/>
      <c r="BS185" s="52"/>
      <c r="BT185" s="52"/>
      <c r="BU185" s="52"/>
      <c r="BV185" s="52"/>
      <c r="BW185" s="52"/>
      <c r="BX185" s="52"/>
      <c r="BY185" s="52"/>
      <c r="BZ185" s="52"/>
      <c r="CA185" s="52"/>
      <c r="CB185" s="52"/>
      <c r="CC185" s="52"/>
      <c r="CD185" s="52"/>
      <c r="CE185" s="52"/>
      <c r="CF185" s="52"/>
      <c r="CG185" s="52"/>
      <c r="CH185" s="52"/>
      <c r="CI185" s="52"/>
      <c r="CJ185" s="52"/>
      <c r="CK185" s="52"/>
      <c r="CL185" s="52"/>
      <c r="CM185" s="52"/>
      <c r="CN185" s="52"/>
    </row>
    <row r="186" spans="24:92"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  <c r="BR186" s="52"/>
      <c r="BS186" s="52"/>
      <c r="BT186" s="52"/>
      <c r="BU186" s="52"/>
      <c r="BV186" s="52"/>
      <c r="BW186" s="52"/>
      <c r="BX186" s="52"/>
      <c r="BY186" s="52"/>
      <c r="BZ186" s="52"/>
      <c r="CA186" s="52"/>
      <c r="CB186" s="52"/>
      <c r="CC186" s="52"/>
      <c r="CD186" s="52"/>
      <c r="CE186" s="52"/>
      <c r="CF186" s="52"/>
      <c r="CG186" s="52"/>
      <c r="CH186" s="52"/>
      <c r="CI186" s="52"/>
      <c r="CJ186" s="52"/>
      <c r="CK186" s="52"/>
      <c r="CL186" s="52"/>
      <c r="CM186" s="52"/>
      <c r="CN186" s="52"/>
    </row>
    <row r="187" spans="24:92"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52"/>
      <c r="BR187" s="52"/>
      <c r="BS187" s="52"/>
      <c r="BT187" s="52"/>
      <c r="BU187" s="52"/>
      <c r="BV187" s="52"/>
      <c r="BW187" s="52"/>
      <c r="BX187" s="52"/>
      <c r="BY187" s="52"/>
      <c r="BZ187" s="52"/>
      <c r="CA187" s="52"/>
      <c r="CB187" s="52"/>
      <c r="CC187" s="52"/>
      <c r="CD187" s="52"/>
      <c r="CE187" s="52"/>
      <c r="CF187" s="52"/>
      <c r="CG187" s="52"/>
      <c r="CH187" s="52"/>
      <c r="CI187" s="52"/>
      <c r="CJ187" s="52"/>
      <c r="CK187" s="52"/>
      <c r="CL187" s="52"/>
      <c r="CM187" s="52"/>
      <c r="CN187" s="52"/>
    </row>
    <row r="188" spans="24:92"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  <c r="BT188" s="52"/>
      <c r="BU188" s="52"/>
      <c r="BV188" s="52"/>
      <c r="BW188" s="52"/>
      <c r="BX188" s="52"/>
      <c r="BY188" s="52"/>
      <c r="BZ188" s="52"/>
      <c r="CA188" s="52"/>
      <c r="CB188" s="52"/>
      <c r="CC188" s="52"/>
      <c r="CD188" s="52"/>
      <c r="CE188" s="52"/>
      <c r="CF188" s="52"/>
      <c r="CG188" s="52"/>
      <c r="CH188" s="52"/>
      <c r="CI188" s="52"/>
      <c r="CJ188" s="52"/>
      <c r="CK188" s="52"/>
      <c r="CL188" s="52"/>
      <c r="CM188" s="52"/>
      <c r="CN188" s="52"/>
    </row>
    <row r="189" spans="24:92"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  <c r="BT189" s="52"/>
      <c r="BU189" s="52"/>
      <c r="BV189" s="52"/>
      <c r="BW189" s="52"/>
      <c r="BX189" s="52"/>
      <c r="BY189" s="52"/>
      <c r="BZ189" s="52"/>
      <c r="CA189" s="52"/>
      <c r="CB189" s="52"/>
      <c r="CC189" s="52"/>
      <c r="CD189" s="52"/>
      <c r="CE189" s="52"/>
      <c r="CF189" s="52"/>
      <c r="CG189" s="52"/>
      <c r="CH189" s="52"/>
      <c r="CI189" s="52"/>
      <c r="CJ189" s="52"/>
      <c r="CK189" s="52"/>
      <c r="CL189" s="52"/>
      <c r="CM189" s="52"/>
      <c r="CN189" s="52"/>
    </row>
    <row r="190" spans="24:92"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  <c r="BT190" s="52"/>
      <c r="BU190" s="52"/>
      <c r="BV190" s="52"/>
      <c r="BW190" s="52"/>
      <c r="BX190" s="52"/>
      <c r="BY190" s="52"/>
      <c r="BZ190" s="52"/>
      <c r="CA190" s="52"/>
      <c r="CB190" s="52"/>
      <c r="CC190" s="52"/>
      <c r="CD190" s="52"/>
      <c r="CE190" s="52"/>
      <c r="CF190" s="52"/>
      <c r="CG190" s="52"/>
      <c r="CH190" s="52"/>
      <c r="CI190" s="52"/>
      <c r="CJ190" s="52"/>
      <c r="CK190" s="52"/>
      <c r="CL190" s="52"/>
      <c r="CM190" s="52"/>
      <c r="CN190" s="52"/>
    </row>
    <row r="191" spans="24:92"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  <c r="BT191" s="52"/>
      <c r="BU191" s="52"/>
      <c r="BV191" s="52"/>
      <c r="BW191" s="52"/>
      <c r="BX191" s="52"/>
      <c r="BY191" s="52"/>
      <c r="BZ191" s="52"/>
      <c r="CA191" s="52"/>
      <c r="CB191" s="52"/>
      <c r="CC191" s="52"/>
      <c r="CD191" s="52"/>
      <c r="CE191" s="52"/>
      <c r="CF191" s="52"/>
      <c r="CG191" s="52"/>
      <c r="CH191" s="52"/>
      <c r="CI191" s="52"/>
      <c r="CJ191" s="52"/>
      <c r="CK191" s="52"/>
      <c r="CL191" s="52"/>
      <c r="CM191" s="52"/>
      <c r="CN191" s="52"/>
    </row>
    <row r="192" spans="24:92"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52"/>
      <c r="BU192" s="52"/>
      <c r="BV192" s="52"/>
      <c r="BW192" s="52"/>
      <c r="BX192" s="52"/>
      <c r="BY192" s="52"/>
      <c r="BZ192" s="52"/>
      <c r="CA192" s="52"/>
      <c r="CB192" s="52"/>
      <c r="CC192" s="52"/>
      <c r="CD192" s="52"/>
      <c r="CE192" s="52"/>
      <c r="CF192" s="52"/>
      <c r="CG192" s="52"/>
      <c r="CH192" s="52"/>
      <c r="CI192" s="52"/>
      <c r="CJ192" s="52"/>
      <c r="CK192" s="52"/>
      <c r="CL192" s="52"/>
      <c r="CM192" s="52"/>
      <c r="CN192" s="52"/>
    </row>
    <row r="193" spans="24:92"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  <c r="BT193" s="52"/>
      <c r="BU193" s="52"/>
      <c r="BV193" s="52"/>
      <c r="BW193" s="52"/>
      <c r="BX193" s="52"/>
      <c r="BY193" s="52"/>
      <c r="BZ193" s="52"/>
      <c r="CA193" s="52"/>
      <c r="CB193" s="52"/>
      <c r="CC193" s="52"/>
      <c r="CD193" s="52"/>
      <c r="CE193" s="52"/>
      <c r="CF193" s="52"/>
      <c r="CG193" s="52"/>
      <c r="CH193" s="52"/>
      <c r="CI193" s="52"/>
      <c r="CJ193" s="52"/>
      <c r="CK193" s="52"/>
      <c r="CL193" s="52"/>
      <c r="CM193" s="52"/>
      <c r="CN193" s="52"/>
    </row>
    <row r="194" spans="24:92"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  <c r="BR194" s="52"/>
      <c r="BS194" s="52"/>
      <c r="BT194" s="52"/>
      <c r="BU194" s="52"/>
      <c r="BV194" s="52"/>
      <c r="BW194" s="52"/>
      <c r="BX194" s="52"/>
      <c r="BY194" s="52"/>
      <c r="BZ194" s="52"/>
      <c r="CA194" s="52"/>
      <c r="CB194" s="52"/>
      <c r="CC194" s="52"/>
      <c r="CD194" s="52"/>
      <c r="CE194" s="52"/>
      <c r="CF194" s="52"/>
      <c r="CG194" s="52"/>
      <c r="CH194" s="52"/>
      <c r="CI194" s="52"/>
      <c r="CJ194" s="52"/>
      <c r="CK194" s="52"/>
      <c r="CL194" s="52"/>
      <c r="CM194" s="52"/>
      <c r="CN194" s="52"/>
    </row>
    <row r="195" spans="24:92"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  <c r="BT195" s="52"/>
      <c r="BU195" s="52"/>
      <c r="BV195" s="52"/>
      <c r="BW195" s="52"/>
      <c r="BX195" s="52"/>
      <c r="BY195" s="52"/>
      <c r="BZ195" s="52"/>
      <c r="CA195" s="52"/>
      <c r="CB195" s="52"/>
      <c r="CC195" s="52"/>
      <c r="CD195" s="52"/>
      <c r="CE195" s="52"/>
      <c r="CF195" s="52"/>
      <c r="CG195" s="52"/>
      <c r="CH195" s="52"/>
      <c r="CI195" s="52"/>
      <c r="CJ195" s="52"/>
      <c r="CK195" s="52"/>
      <c r="CL195" s="52"/>
      <c r="CM195" s="52"/>
      <c r="CN195" s="52"/>
    </row>
    <row r="196" spans="24:92"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  <c r="BT196" s="52"/>
      <c r="BU196" s="52"/>
      <c r="BV196" s="52"/>
      <c r="BW196" s="52"/>
      <c r="BX196" s="52"/>
      <c r="BY196" s="52"/>
      <c r="BZ196" s="52"/>
      <c r="CA196" s="52"/>
      <c r="CB196" s="52"/>
      <c r="CC196" s="52"/>
      <c r="CD196" s="52"/>
      <c r="CE196" s="52"/>
      <c r="CF196" s="52"/>
      <c r="CG196" s="52"/>
      <c r="CH196" s="52"/>
      <c r="CI196" s="52"/>
      <c r="CJ196" s="52"/>
      <c r="CK196" s="52"/>
      <c r="CL196" s="52"/>
      <c r="CM196" s="52"/>
      <c r="CN196" s="52"/>
    </row>
    <row r="197" spans="24:92"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52"/>
      <c r="BU197" s="52"/>
      <c r="BV197" s="52"/>
      <c r="BW197" s="52"/>
      <c r="BX197" s="52"/>
      <c r="BY197" s="52"/>
      <c r="BZ197" s="52"/>
      <c r="CA197" s="52"/>
      <c r="CB197" s="52"/>
      <c r="CC197" s="52"/>
      <c r="CD197" s="52"/>
      <c r="CE197" s="52"/>
      <c r="CF197" s="52"/>
      <c r="CG197" s="52"/>
      <c r="CH197" s="52"/>
      <c r="CI197" s="52"/>
      <c r="CJ197" s="52"/>
      <c r="CK197" s="52"/>
      <c r="CL197" s="52"/>
      <c r="CM197" s="52"/>
      <c r="CN197" s="52"/>
    </row>
    <row r="198" spans="24:92"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  <c r="BT198" s="52"/>
      <c r="BU198" s="52"/>
      <c r="BV198" s="52"/>
      <c r="BW198" s="52"/>
      <c r="BX198" s="52"/>
      <c r="BY198" s="52"/>
      <c r="BZ198" s="52"/>
      <c r="CA198" s="52"/>
      <c r="CB198" s="52"/>
      <c r="CC198" s="52"/>
      <c r="CD198" s="52"/>
      <c r="CE198" s="52"/>
      <c r="CF198" s="52"/>
      <c r="CG198" s="52"/>
      <c r="CH198" s="52"/>
      <c r="CI198" s="52"/>
      <c r="CJ198" s="52"/>
      <c r="CK198" s="52"/>
      <c r="CL198" s="52"/>
      <c r="CM198" s="52"/>
      <c r="CN198" s="52"/>
    </row>
    <row r="199" spans="24:92"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  <c r="BT199" s="52"/>
      <c r="BU199" s="52"/>
      <c r="BV199" s="52"/>
      <c r="BW199" s="52"/>
      <c r="BX199" s="52"/>
      <c r="BY199" s="52"/>
      <c r="BZ199" s="52"/>
      <c r="CA199" s="52"/>
      <c r="CB199" s="52"/>
      <c r="CC199" s="52"/>
      <c r="CD199" s="52"/>
      <c r="CE199" s="52"/>
      <c r="CF199" s="52"/>
      <c r="CG199" s="52"/>
      <c r="CH199" s="52"/>
      <c r="CI199" s="52"/>
      <c r="CJ199" s="52"/>
      <c r="CK199" s="52"/>
      <c r="CL199" s="52"/>
      <c r="CM199" s="52"/>
      <c r="CN199" s="52"/>
    </row>
    <row r="200" spans="24:92"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  <c r="BT200" s="52"/>
      <c r="BU200" s="52"/>
      <c r="BV200" s="52"/>
      <c r="BW200" s="52"/>
      <c r="BX200" s="52"/>
      <c r="BY200" s="52"/>
      <c r="BZ200" s="52"/>
      <c r="CA200" s="52"/>
      <c r="CB200" s="52"/>
      <c r="CC200" s="52"/>
      <c r="CD200" s="52"/>
      <c r="CE200" s="52"/>
      <c r="CF200" s="52"/>
      <c r="CG200" s="52"/>
      <c r="CH200" s="52"/>
      <c r="CI200" s="52"/>
      <c r="CJ200" s="52"/>
      <c r="CK200" s="52"/>
      <c r="CL200" s="52"/>
      <c r="CM200" s="52"/>
      <c r="CN200" s="52"/>
    </row>
    <row r="201" spans="24:92"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  <c r="BT201" s="52"/>
      <c r="BU201" s="52"/>
      <c r="BV201" s="52"/>
      <c r="BW201" s="52"/>
      <c r="BX201" s="52"/>
      <c r="BY201" s="52"/>
      <c r="BZ201" s="52"/>
      <c r="CA201" s="52"/>
      <c r="CB201" s="52"/>
      <c r="CC201" s="52"/>
      <c r="CD201" s="52"/>
      <c r="CE201" s="52"/>
      <c r="CF201" s="52"/>
      <c r="CG201" s="52"/>
      <c r="CH201" s="52"/>
      <c r="CI201" s="52"/>
      <c r="CJ201" s="52"/>
      <c r="CK201" s="52"/>
      <c r="CL201" s="52"/>
      <c r="CM201" s="52"/>
      <c r="CN201" s="52"/>
    </row>
    <row r="202" spans="24:92"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2"/>
      <c r="BQ202" s="52"/>
      <c r="BR202" s="52"/>
      <c r="BS202" s="52"/>
      <c r="BT202" s="52"/>
      <c r="BU202" s="52"/>
      <c r="BV202" s="52"/>
      <c r="BW202" s="52"/>
      <c r="BX202" s="52"/>
      <c r="BY202" s="52"/>
      <c r="BZ202" s="52"/>
      <c r="CA202" s="52"/>
      <c r="CB202" s="52"/>
      <c r="CC202" s="52"/>
      <c r="CD202" s="52"/>
      <c r="CE202" s="52"/>
      <c r="CF202" s="52"/>
      <c r="CG202" s="52"/>
      <c r="CH202" s="52"/>
      <c r="CI202" s="52"/>
      <c r="CJ202" s="52"/>
      <c r="CK202" s="52"/>
      <c r="CL202" s="52"/>
      <c r="CM202" s="52"/>
      <c r="CN202" s="52"/>
    </row>
    <row r="203" spans="24:92"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  <c r="BR203" s="52"/>
      <c r="BS203" s="52"/>
      <c r="BT203" s="52"/>
      <c r="BU203" s="52"/>
      <c r="BV203" s="52"/>
      <c r="BW203" s="52"/>
      <c r="BX203" s="52"/>
      <c r="BY203" s="52"/>
      <c r="BZ203" s="52"/>
      <c r="CA203" s="52"/>
      <c r="CB203" s="52"/>
      <c r="CC203" s="52"/>
      <c r="CD203" s="52"/>
      <c r="CE203" s="52"/>
      <c r="CF203" s="52"/>
      <c r="CG203" s="52"/>
      <c r="CH203" s="52"/>
      <c r="CI203" s="52"/>
      <c r="CJ203" s="52"/>
      <c r="CK203" s="52"/>
      <c r="CL203" s="52"/>
      <c r="CM203" s="52"/>
      <c r="CN203" s="52"/>
    </row>
    <row r="204" spans="24:92"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52"/>
      <c r="BR204" s="52"/>
      <c r="BS204" s="52"/>
      <c r="BT204" s="52"/>
      <c r="BU204" s="52"/>
      <c r="BV204" s="52"/>
      <c r="BW204" s="52"/>
      <c r="BX204" s="52"/>
      <c r="BY204" s="52"/>
      <c r="BZ204" s="52"/>
      <c r="CA204" s="52"/>
      <c r="CB204" s="52"/>
      <c r="CC204" s="52"/>
      <c r="CD204" s="52"/>
      <c r="CE204" s="52"/>
      <c r="CF204" s="52"/>
      <c r="CG204" s="52"/>
      <c r="CH204" s="52"/>
      <c r="CI204" s="52"/>
      <c r="CJ204" s="52"/>
      <c r="CK204" s="52"/>
      <c r="CL204" s="52"/>
      <c r="CM204" s="52"/>
      <c r="CN204" s="52"/>
    </row>
    <row r="205" spans="24:92"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  <c r="BR205" s="52"/>
      <c r="BS205" s="52"/>
      <c r="BT205" s="52"/>
      <c r="BU205" s="52"/>
      <c r="BV205" s="52"/>
      <c r="BW205" s="52"/>
      <c r="BX205" s="52"/>
      <c r="BY205" s="52"/>
      <c r="BZ205" s="52"/>
      <c r="CA205" s="52"/>
      <c r="CB205" s="52"/>
      <c r="CC205" s="52"/>
      <c r="CD205" s="52"/>
      <c r="CE205" s="52"/>
      <c r="CF205" s="52"/>
      <c r="CG205" s="52"/>
      <c r="CH205" s="52"/>
      <c r="CI205" s="52"/>
      <c r="CJ205" s="52"/>
      <c r="CK205" s="52"/>
      <c r="CL205" s="52"/>
      <c r="CM205" s="52"/>
      <c r="CN205" s="52"/>
    </row>
    <row r="206" spans="24:92"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2"/>
      <c r="BQ206" s="52"/>
      <c r="BR206" s="52"/>
      <c r="BS206" s="52"/>
      <c r="BT206" s="52"/>
      <c r="BU206" s="52"/>
      <c r="BV206" s="52"/>
      <c r="BW206" s="52"/>
      <c r="BX206" s="52"/>
      <c r="BY206" s="52"/>
      <c r="BZ206" s="52"/>
      <c r="CA206" s="52"/>
      <c r="CB206" s="52"/>
      <c r="CC206" s="52"/>
      <c r="CD206" s="52"/>
      <c r="CE206" s="52"/>
      <c r="CF206" s="52"/>
      <c r="CG206" s="52"/>
      <c r="CH206" s="52"/>
      <c r="CI206" s="52"/>
      <c r="CJ206" s="52"/>
      <c r="CK206" s="52"/>
      <c r="CL206" s="52"/>
      <c r="CM206" s="52"/>
      <c r="CN206" s="52"/>
    </row>
    <row r="207" spans="24:92"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52"/>
      <c r="BR207" s="52"/>
      <c r="BS207" s="52"/>
      <c r="BT207" s="52"/>
      <c r="BU207" s="52"/>
      <c r="BV207" s="52"/>
      <c r="BW207" s="52"/>
      <c r="BX207" s="52"/>
      <c r="BY207" s="52"/>
      <c r="BZ207" s="52"/>
      <c r="CA207" s="52"/>
      <c r="CB207" s="52"/>
      <c r="CC207" s="52"/>
      <c r="CD207" s="52"/>
      <c r="CE207" s="52"/>
      <c r="CF207" s="52"/>
      <c r="CG207" s="52"/>
      <c r="CH207" s="52"/>
      <c r="CI207" s="52"/>
      <c r="CJ207" s="52"/>
      <c r="CK207" s="52"/>
      <c r="CL207" s="52"/>
      <c r="CM207" s="52"/>
      <c r="CN207" s="52"/>
    </row>
    <row r="208" spans="24:92"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2"/>
      <c r="BQ208" s="52"/>
      <c r="BR208" s="52"/>
      <c r="BS208" s="52"/>
      <c r="BT208" s="52"/>
      <c r="BU208" s="52"/>
      <c r="BV208" s="52"/>
      <c r="BW208" s="52"/>
      <c r="BX208" s="52"/>
      <c r="BY208" s="52"/>
      <c r="BZ208" s="52"/>
      <c r="CA208" s="52"/>
      <c r="CB208" s="52"/>
      <c r="CC208" s="52"/>
      <c r="CD208" s="52"/>
      <c r="CE208" s="52"/>
      <c r="CF208" s="52"/>
      <c r="CG208" s="52"/>
      <c r="CH208" s="52"/>
      <c r="CI208" s="52"/>
      <c r="CJ208" s="52"/>
      <c r="CK208" s="52"/>
      <c r="CL208" s="52"/>
      <c r="CM208" s="52"/>
      <c r="CN208" s="52"/>
    </row>
    <row r="209" spans="24:92"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52"/>
      <c r="BR209" s="52"/>
      <c r="BS209" s="52"/>
      <c r="BT209" s="52"/>
      <c r="BU209" s="52"/>
      <c r="BV209" s="52"/>
      <c r="BW209" s="52"/>
      <c r="BX209" s="52"/>
      <c r="BY209" s="52"/>
      <c r="BZ209" s="52"/>
      <c r="CA209" s="52"/>
      <c r="CB209" s="52"/>
      <c r="CC209" s="52"/>
      <c r="CD209" s="52"/>
      <c r="CE209" s="52"/>
      <c r="CF209" s="52"/>
      <c r="CG209" s="52"/>
      <c r="CH209" s="52"/>
      <c r="CI209" s="52"/>
      <c r="CJ209" s="52"/>
      <c r="CK209" s="52"/>
      <c r="CL209" s="52"/>
      <c r="CM209" s="52"/>
      <c r="CN209" s="52"/>
    </row>
    <row r="210" spans="24:92"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52"/>
      <c r="BR210" s="52"/>
      <c r="BS210" s="52"/>
      <c r="BT210" s="52"/>
      <c r="BU210" s="52"/>
      <c r="BV210" s="52"/>
      <c r="BW210" s="52"/>
      <c r="BX210" s="52"/>
      <c r="BY210" s="52"/>
      <c r="BZ210" s="52"/>
      <c r="CA210" s="52"/>
      <c r="CB210" s="52"/>
      <c r="CC210" s="52"/>
      <c r="CD210" s="52"/>
      <c r="CE210" s="52"/>
      <c r="CF210" s="52"/>
      <c r="CG210" s="52"/>
      <c r="CH210" s="52"/>
      <c r="CI210" s="52"/>
      <c r="CJ210" s="52"/>
      <c r="CK210" s="52"/>
      <c r="CL210" s="52"/>
      <c r="CM210" s="52"/>
      <c r="CN210" s="52"/>
    </row>
    <row r="211" spans="24:92"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2"/>
      <c r="BQ211" s="52"/>
      <c r="BR211" s="52"/>
      <c r="BS211" s="52"/>
      <c r="BT211" s="52"/>
      <c r="BU211" s="52"/>
      <c r="BV211" s="52"/>
      <c r="BW211" s="52"/>
      <c r="BX211" s="52"/>
      <c r="BY211" s="52"/>
      <c r="BZ211" s="52"/>
      <c r="CA211" s="52"/>
      <c r="CB211" s="52"/>
      <c r="CC211" s="52"/>
      <c r="CD211" s="52"/>
      <c r="CE211" s="52"/>
      <c r="CF211" s="52"/>
      <c r="CG211" s="52"/>
      <c r="CH211" s="52"/>
      <c r="CI211" s="52"/>
      <c r="CJ211" s="52"/>
      <c r="CK211" s="52"/>
      <c r="CL211" s="52"/>
      <c r="CM211" s="52"/>
      <c r="CN211" s="52"/>
    </row>
    <row r="212" spans="24:92"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2"/>
      <c r="BQ212" s="52"/>
      <c r="BR212" s="52"/>
      <c r="BS212" s="52"/>
      <c r="BT212" s="52"/>
      <c r="BU212" s="52"/>
      <c r="BV212" s="52"/>
      <c r="BW212" s="52"/>
      <c r="BX212" s="52"/>
      <c r="BY212" s="52"/>
      <c r="BZ212" s="52"/>
      <c r="CA212" s="52"/>
      <c r="CB212" s="52"/>
      <c r="CC212" s="52"/>
      <c r="CD212" s="52"/>
      <c r="CE212" s="52"/>
      <c r="CF212" s="52"/>
      <c r="CG212" s="52"/>
      <c r="CH212" s="52"/>
      <c r="CI212" s="52"/>
      <c r="CJ212" s="52"/>
      <c r="CK212" s="52"/>
      <c r="CL212" s="52"/>
      <c r="CM212" s="52"/>
      <c r="CN212" s="52"/>
    </row>
    <row r="213" spans="24:92"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52"/>
      <c r="BR213" s="52"/>
      <c r="BS213" s="52"/>
      <c r="BT213" s="52"/>
      <c r="BU213" s="52"/>
      <c r="BV213" s="52"/>
      <c r="BW213" s="52"/>
      <c r="BX213" s="52"/>
      <c r="BY213" s="52"/>
      <c r="BZ213" s="52"/>
      <c r="CA213" s="52"/>
      <c r="CB213" s="52"/>
      <c r="CC213" s="52"/>
      <c r="CD213" s="52"/>
      <c r="CE213" s="52"/>
      <c r="CF213" s="52"/>
      <c r="CG213" s="52"/>
      <c r="CH213" s="52"/>
      <c r="CI213" s="52"/>
      <c r="CJ213" s="52"/>
      <c r="CK213" s="52"/>
      <c r="CL213" s="52"/>
      <c r="CM213" s="52"/>
      <c r="CN213" s="52"/>
    </row>
    <row r="214" spans="24:92"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52"/>
      <c r="BR214" s="52"/>
      <c r="BS214" s="52"/>
      <c r="BT214" s="52"/>
      <c r="BU214" s="52"/>
      <c r="BV214" s="52"/>
      <c r="BW214" s="52"/>
      <c r="BX214" s="52"/>
      <c r="BY214" s="52"/>
      <c r="BZ214" s="52"/>
      <c r="CA214" s="52"/>
      <c r="CB214" s="52"/>
      <c r="CC214" s="52"/>
      <c r="CD214" s="52"/>
      <c r="CE214" s="52"/>
      <c r="CF214" s="52"/>
      <c r="CG214" s="52"/>
      <c r="CH214" s="52"/>
      <c r="CI214" s="52"/>
      <c r="CJ214" s="52"/>
      <c r="CK214" s="52"/>
      <c r="CL214" s="52"/>
      <c r="CM214" s="52"/>
      <c r="CN214" s="52"/>
    </row>
    <row r="215" spans="24:92"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2"/>
      <c r="BQ215" s="52"/>
      <c r="BR215" s="52"/>
      <c r="BS215" s="52"/>
      <c r="BT215" s="52"/>
      <c r="BU215" s="52"/>
      <c r="BV215" s="52"/>
      <c r="BW215" s="52"/>
      <c r="BX215" s="52"/>
      <c r="BY215" s="52"/>
      <c r="BZ215" s="52"/>
      <c r="CA215" s="52"/>
      <c r="CB215" s="52"/>
      <c r="CC215" s="52"/>
      <c r="CD215" s="52"/>
      <c r="CE215" s="52"/>
      <c r="CF215" s="52"/>
      <c r="CG215" s="52"/>
      <c r="CH215" s="52"/>
      <c r="CI215" s="52"/>
      <c r="CJ215" s="52"/>
      <c r="CK215" s="52"/>
      <c r="CL215" s="52"/>
      <c r="CM215" s="52"/>
      <c r="CN215" s="52"/>
    </row>
    <row r="216" spans="24:92"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2"/>
      <c r="BQ216" s="52"/>
      <c r="BR216" s="52"/>
      <c r="BS216" s="52"/>
      <c r="BT216" s="52"/>
      <c r="BU216" s="52"/>
      <c r="BV216" s="52"/>
      <c r="BW216" s="52"/>
      <c r="BX216" s="52"/>
      <c r="BY216" s="52"/>
      <c r="BZ216" s="52"/>
      <c r="CA216" s="52"/>
      <c r="CB216" s="52"/>
      <c r="CC216" s="52"/>
      <c r="CD216" s="52"/>
      <c r="CE216" s="52"/>
      <c r="CF216" s="52"/>
      <c r="CG216" s="52"/>
      <c r="CH216" s="52"/>
      <c r="CI216" s="52"/>
      <c r="CJ216" s="52"/>
      <c r="CK216" s="52"/>
      <c r="CL216" s="52"/>
      <c r="CM216" s="52"/>
      <c r="CN216" s="52"/>
    </row>
    <row r="217" spans="24:92"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2"/>
      <c r="BQ217" s="52"/>
      <c r="BR217" s="52"/>
      <c r="BS217" s="52"/>
      <c r="BT217" s="52"/>
      <c r="BU217" s="52"/>
      <c r="BV217" s="52"/>
      <c r="BW217" s="52"/>
      <c r="BX217" s="52"/>
      <c r="BY217" s="52"/>
      <c r="BZ217" s="52"/>
      <c r="CA217" s="52"/>
      <c r="CB217" s="52"/>
      <c r="CC217" s="52"/>
      <c r="CD217" s="52"/>
      <c r="CE217" s="52"/>
      <c r="CF217" s="52"/>
      <c r="CG217" s="52"/>
      <c r="CH217" s="52"/>
      <c r="CI217" s="52"/>
      <c r="CJ217" s="52"/>
      <c r="CK217" s="52"/>
      <c r="CL217" s="52"/>
      <c r="CM217" s="52"/>
      <c r="CN217" s="52"/>
    </row>
    <row r="218" spans="24:92"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2"/>
      <c r="BQ218" s="52"/>
      <c r="BR218" s="52"/>
      <c r="BS218" s="52"/>
      <c r="BT218" s="52"/>
      <c r="BU218" s="52"/>
      <c r="BV218" s="52"/>
      <c r="BW218" s="52"/>
      <c r="BX218" s="52"/>
      <c r="BY218" s="52"/>
      <c r="BZ218" s="52"/>
      <c r="CA218" s="52"/>
      <c r="CB218" s="52"/>
      <c r="CC218" s="52"/>
      <c r="CD218" s="52"/>
      <c r="CE218" s="52"/>
      <c r="CF218" s="52"/>
      <c r="CG218" s="52"/>
      <c r="CH218" s="52"/>
      <c r="CI218" s="52"/>
      <c r="CJ218" s="52"/>
      <c r="CK218" s="52"/>
      <c r="CL218" s="52"/>
      <c r="CM218" s="52"/>
      <c r="CN218" s="52"/>
    </row>
    <row r="219" spans="24:92"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  <c r="BS219" s="52"/>
      <c r="BT219" s="52"/>
      <c r="BU219" s="52"/>
      <c r="BV219" s="52"/>
      <c r="BW219" s="52"/>
      <c r="BX219" s="52"/>
      <c r="BY219" s="52"/>
      <c r="BZ219" s="52"/>
      <c r="CA219" s="52"/>
      <c r="CB219" s="52"/>
      <c r="CC219" s="52"/>
      <c r="CD219" s="52"/>
      <c r="CE219" s="52"/>
      <c r="CF219" s="52"/>
      <c r="CG219" s="52"/>
      <c r="CH219" s="52"/>
      <c r="CI219" s="52"/>
      <c r="CJ219" s="52"/>
      <c r="CK219" s="52"/>
      <c r="CL219" s="52"/>
      <c r="CM219" s="52"/>
      <c r="CN219" s="52"/>
    </row>
    <row r="220" spans="24:92"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  <c r="BT220" s="52"/>
      <c r="BU220" s="52"/>
      <c r="BV220" s="52"/>
      <c r="BW220" s="52"/>
      <c r="BX220" s="52"/>
      <c r="BY220" s="52"/>
      <c r="BZ220" s="52"/>
      <c r="CA220" s="52"/>
      <c r="CB220" s="52"/>
      <c r="CC220" s="52"/>
      <c r="CD220" s="52"/>
      <c r="CE220" s="52"/>
      <c r="CF220" s="52"/>
      <c r="CG220" s="52"/>
      <c r="CH220" s="52"/>
      <c r="CI220" s="52"/>
      <c r="CJ220" s="52"/>
      <c r="CK220" s="52"/>
      <c r="CL220" s="52"/>
      <c r="CM220" s="52"/>
      <c r="CN220" s="52"/>
    </row>
    <row r="221" spans="24:92"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2"/>
      <c r="BQ221" s="52"/>
      <c r="BR221" s="52"/>
      <c r="BS221" s="52"/>
      <c r="BT221" s="52"/>
      <c r="BU221" s="52"/>
      <c r="BV221" s="52"/>
      <c r="BW221" s="52"/>
      <c r="BX221" s="52"/>
      <c r="BY221" s="52"/>
      <c r="BZ221" s="52"/>
      <c r="CA221" s="52"/>
      <c r="CB221" s="52"/>
      <c r="CC221" s="52"/>
      <c r="CD221" s="52"/>
      <c r="CE221" s="52"/>
      <c r="CF221" s="52"/>
      <c r="CG221" s="52"/>
      <c r="CH221" s="52"/>
      <c r="CI221" s="52"/>
      <c r="CJ221" s="52"/>
      <c r="CK221" s="52"/>
      <c r="CL221" s="52"/>
      <c r="CM221" s="52"/>
      <c r="CN221" s="52"/>
    </row>
    <row r="222" spans="24:92"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2"/>
      <c r="BQ222" s="52"/>
      <c r="BR222" s="52"/>
      <c r="BS222" s="52"/>
      <c r="BT222" s="52"/>
      <c r="BU222" s="52"/>
      <c r="BV222" s="52"/>
      <c r="BW222" s="52"/>
      <c r="BX222" s="52"/>
      <c r="BY222" s="52"/>
      <c r="BZ222" s="52"/>
      <c r="CA222" s="52"/>
      <c r="CB222" s="52"/>
      <c r="CC222" s="52"/>
      <c r="CD222" s="52"/>
      <c r="CE222" s="52"/>
      <c r="CF222" s="52"/>
      <c r="CG222" s="52"/>
      <c r="CH222" s="52"/>
      <c r="CI222" s="52"/>
      <c r="CJ222" s="52"/>
      <c r="CK222" s="52"/>
      <c r="CL222" s="52"/>
      <c r="CM222" s="52"/>
      <c r="CN222" s="52"/>
    </row>
    <row r="223" spans="24:92"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2"/>
      <c r="BQ223" s="52"/>
      <c r="BR223" s="52"/>
      <c r="BS223" s="52"/>
      <c r="BT223" s="52"/>
      <c r="BU223" s="52"/>
      <c r="BV223" s="52"/>
      <c r="BW223" s="52"/>
      <c r="BX223" s="52"/>
      <c r="BY223" s="52"/>
      <c r="BZ223" s="52"/>
      <c r="CA223" s="52"/>
      <c r="CB223" s="52"/>
      <c r="CC223" s="52"/>
      <c r="CD223" s="52"/>
      <c r="CE223" s="52"/>
      <c r="CF223" s="52"/>
      <c r="CG223" s="52"/>
      <c r="CH223" s="52"/>
      <c r="CI223" s="52"/>
      <c r="CJ223" s="52"/>
      <c r="CK223" s="52"/>
      <c r="CL223" s="52"/>
      <c r="CM223" s="52"/>
      <c r="CN223" s="52"/>
    </row>
    <row r="224" spans="24:92"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  <c r="BT224" s="52"/>
      <c r="BU224" s="52"/>
      <c r="BV224" s="52"/>
      <c r="BW224" s="52"/>
      <c r="BX224" s="52"/>
      <c r="BY224" s="52"/>
      <c r="BZ224" s="52"/>
      <c r="CA224" s="52"/>
      <c r="CB224" s="52"/>
      <c r="CC224" s="52"/>
      <c r="CD224" s="52"/>
      <c r="CE224" s="52"/>
      <c r="CF224" s="52"/>
      <c r="CG224" s="52"/>
      <c r="CH224" s="52"/>
      <c r="CI224" s="52"/>
      <c r="CJ224" s="52"/>
      <c r="CK224" s="52"/>
      <c r="CL224" s="52"/>
      <c r="CM224" s="52"/>
      <c r="CN224" s="52"/>
    </row>
    <row r="225" spans="24:92"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  <c r="BT225" s="52"/>
      <c r="BU225" s="52"/>
      <c r="BV225" s="52"/>
      <c r="BW225" s="52"/>
      <c r="BX225" s="52"/>
      <c r="BY225" s="52"/>
      <c r="BZ225" s="52"/>
      <c r="CA225" s="52"/>
      <c r="CB225" s="52"/>
      <c r="CC225" s="52"/>
      <c r="CD225" s="52"/>
      <c r="CE225" s="52"/>
      <c r="CF225" s="52"/>
      <c r="CG225" s="52"/>
      <c r="CH225" s="52"/>
      <c r="CI225" s="52"/>
      <c r="CJ225" s="52"/>
      <c r="CK225" s="52"/>
      <c r="CL225" s="52"/>
      <c r="CM225" s="52"/>
      <c r="CN225" s="52"/>
    </row>
    <row r="226" spans="24:92"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52"/>
      <c r="BR226" s="52"/>
      <c r="BS226" s="52"/>
      <c r="BT226" s="52"/>
      <c r="BU226" s="52"/>
      <c r="BV226" s="52"/>
      <c r="BW226" s="52"/>
      <c r="BX226" s="52"/>
      <c r="BY226" s="52"/>
      <c r="BZ226" s="52"/>
      <c r="CA226" s="52"/>
      <c r="CB226" s="52"/>
      <c r="CC226" s="52"/>
      <c r="CD226" s="52"/>
      <c r="CE226" s="52"/>
      <c r="CF226" s="52"/>
      <c r="CG226" s="52"/>
      <c r="CH226" s="52"/>
      <c r="CI226" s="52"/>
      <c r="CJ226" s="52"/>
      <c r="CK226" s="52"/>
      <c r="CL226" s="52"/>
      <c r="CM226" s="52"/>
      <c r="CN226" s="52"/>
    </row>
    <row r="227" spans="24:92"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52"/>
      <c r="BR227" s="52"/>
      <c r="BS227" s="52"/>
      <c r="BT227" s="52"/>
      <c r="BU227" s="52"/>
      <c r="BV227" s="52"/>
      <c r="BW227" s="52"/>
      <c r="BX227" s="52"/>
      <c r="BY227" s="52"/>
      <c r="BZ227" s="52"/>
      <c r="CA227" s="52"/>
      <c r="CB227" s="52"/>
      <c r="CC227" s="52"/>
      <c r="CD227" s="52"/>
      <c r="CE227" s="52"/>
      <c r="CF227" s="52"/>
      <c r="CG227" s="52"/>
      <c r="CH227" s="52"/>
      <c r="CI227" s="52"/>
      <c r="CJ227" s="52"/>
      <c r="CK227" s="52"/>
      <c r="CL227" s="52"/>
      <c r="CM227" s="52"/>
      <c r="CN227" s="52"/>
    </row>
    <row r="228" spans="24:92"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52"/>
      <c r="BR228" s="52"/>
      <c r="BS228" s="52"/>
      <c r="BT228" s="52"/>
      <c r="BU228" s="52"/>
      <c r="BV228" s="52"/>
      <c r="BW228" s="52"/>
      <c r="BX228" s="52"/>
      <c r="BY228" s="52"/>
      <c r="BZ228" s="52"/>
      <c r="CA228" s="52"/>
      <c r="CB228" s="52"/>
      <c r="CC228" s="52"/>
      <c r="CD228" s="52"/>
      <c r="CE228" s="52"/>
      <c r="CF228" s="52"/>
      <c r="CG228" s="52"/>
      <c r="CH228" s="52"/>
      <c r="CI228" s="52"/>
      <c r="CJ228" s="52"/>
      <c r="CK228" s="52"/>
      <c r="CL228" s="52"/>
      <c r="CM228" s="52"/>
      <c r="CN228" s="52"/>
    </row>
    <row r="229" spans="24:92"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2"/>
      <c r="BQ229" s="52"/>
      <c r="BR229" s="52"/>
      <c r="BS229" s="52"/>
      <c r="BT229" s="52"/>
      <c r="BU229" s="52"/>
      <c r="BV229" s="52"/>
      <c r="BW229" s="52"/>
      <c r="BX229" s="52"/>
      <c r="BY229" s="52"/>
      <c r="BZ229" s="52"/>
      <c r="CA229" s="52"/>
      <c r="CB229" s="52"/>
      <c r="CC229" s="52"/>
      <c r="CD229" s="52"/>
      <c r="CE229" s="52"/>
      <c r="CF229" s="52"/>
      <c r="CG229" s="52"/>
      <c r="CH229" s="52"/>
      <c r="CI229" s="52"/>
      <c r="CJ229" s="52"/>
      <c r="CK229" s="52"/>
      <c r="CL229" s="52"/>
      <c r="CM229" s="52"/>
      <c r="CN229" s="52"/>
    </row>
    <row r="230" spans="24:92"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2"/>
      <c r="BQ230" s="52"/>
      <c r="BR230" s="52"/>
      <c r="BS230" s="52"/>
      <c r="BT230" s="52"/>
      <c r="BU230" s="52"/>
      <c r="BV230" s="52"/>
      <c r="BW230" s="52"/>
      <c r="BX230" s="52"/>
      <c r="BY230" s="52"/>
      <c r="BZ230" s="52"/>
      <c r="CA230" s="52"/>
      <c r="CB230" s="52"/>
      <c r="CC230" s="52"/>
      <c r="CD230" s="52"/>
      <c r="CE230" s="52"/>
      <c r="CF230" s="52"/>
      <c r="CG230" s="52"/>
      <c r="CH230" s="52"/>
      <c r="CI230" s="52"/>
      <c r="CJ230" s="52"/>
      <c r="CK230" s="52"/>
      <c r="CL230" s="52"/>
      <c r="CM230" s="52"/>
      <c r="CN230" s="52"/>
    </row>
    <row r="231" spans="24:92"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2"/>
      <c r="BQ231" s="52"/>
      <c r="BR231" s="52"/>
      <c r="BS231" s="52"/>
      <c r="BT231" s="52"/>
      <c r="BU231" s="52"/>
      <c r="BV231" s="52"/>
      <c r="BW231" s="52"/>
      <c r="BX231" s="52"/>
      <c r="BY231" s="52"/>
      <c r="BZ231" s="52"/>
      <c r="CA231" s="52"/>
      <c r="CB231" s="52"/>
      <c r="CC231" s="52"/>
      <c r="CD231" s="52"/>
      <c r="CE231" s="52"/>
      <c r="CF231" s="52"/>
      <c r="CG231" s="52"/>
      <c r="CH231" s="52"/>
      <c r="CI231" s="52"/>
      <c r="CJ231" s="52"/>
      <c r="CK231" s="52"/>
      <c r="CL231" s="52"/>
      <c r="CM231" s="52"/>
      <c r="CN231" s="52"/>
    </row>
    <row r="232" spans="24:92"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  <c r="BO232" s="52"/>
      <c r="BP232" s="52"/>
      <c r="BQ232" s="52"/>
      <c r="BR232" s="52"/>
      <c r="BS232" s="52"/>
      <c r="BT232" s="52"/>
      <c r="BU232" s="52"/>
      <c r="BV232" s="52"/>
      <c r="BW232" s="52"/>
      <c r="BX232" s="52"/>
      <c r="BY232" s="52"/>
      <c r="BZ232" s="52"/>
      <c r="CA232" s="52"/>
      <c r="CB232" s="52"/>
      <c r="CC232" s="52"/>
      <c r="CD232" s="52"/>
      <c r="CE232" s="52"/>
      <c r="CF232" s="52"/>
      <c r="CG232" s="52"/>
      <c r="CH232" s="52"/>
      <c r="CI232" s="52"/>
      <c r="CJ232" s="52"/>
      <c r="CK232" s="52"/>
      <c r="CL232" s="52"/>
      <c r="CM232" s="52"/>
      <c r="CN232" s="52"/>
    </row>
    <row r="233" spans="24:92"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  <c r="BO233" s="52"/>
      <c r="BP233" s="52"/>
      <c r="BQ233" s="52"/>
      <c r="BR233" s="52"/>
      <c r="BS233" s="52"/>
      <c r="BT233" s="52"/>
      <c r="BU233" s="52"/>
      <c r="BV233" s="52"/>
      <c r="BW233" s="52"/>
      <c r="BX233" s="52"/>
      <c r="BY233" s="52"/>
      <c r="BZ233" s="52"/>
      <c r="CA233" s="52"/>
      <c r="CB233" s="52"/>
      <c r="CC233" s="52"/>
      <c r="CD233" s="52"/>
      <c r="CE233" s="52"/>
      <c r="CF233" s="52"/>
      <c r="CG233" s="52"/>
      <c r="CH233" s="52"/>
      <c r="CI233" s="52"/>
      <c r="CJ233" s="52"/>
      <c r="CK233" s="52"/>
      <c r="CL233" s="52"/>
      <c r="CM233" s="52"/>
      <c r="CN233" s="52"/>
    </row>
    <row r="234" spans="24:92"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52"/>
      <c r="BR234" s="52"/>
      <c r="BS234" s="52"/>
      <c r="BT234" s="52"/>
      <c r="BU234" s="52"/>
      <c r="BV234" s="52"/>
      <c r="BW234" s="52"/>
      <c r="BX234" s="52"/>
      <c r="BY234" s="52"/>
      <c r="BZ234" s="52"/>
      <c r="CA234" s="52"/>
      <c r="CB234" s="52"/>
      <c r="CC234" s="52"/>
      <c r="CD234" s="52"/>
      <c r="CE234" s="52"/>
      <c r="CF234" s="52"/>
      <c r="CG234" s="52"/>
      <c r="CH234" s="52"/>
      <c r="CI234" s="52"/>
      <c r="CJ234" s="52"/>
      <c r="CK234" s="52"/>
      <c r="CL234" s="52"/>
      <c r="CM234" s="52"/>
      <c r="CN234" s="52"/>
    </row>
    <row r="235" spans="24:92"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52"/>
      <c r="BR235" s="52"/>
      <c r="BS235" s="52"/>
      <c r="BT235" s="52"/>
      <c r="BU235" s="52"/>
      <c r="BV235" s="52"/>
      <c r="BW235" s="52"/>
      <c r="BX235" s="52"/>
      <c r="BY235" s="52"/>
      <c r="BZ235" s="52"/>
      <c r="CA235" s="52"/>
      <c r="CB235" s="52"/>
      <c r="CC235" s="52"/>
      <c r="CD235" s="52"/>
      <c r="CE235" s="52"/>
      <c r="CF235" s="52"/>
      <c r="CG235" s="52"/>
      <c r="CH235" s="52"/>
      <c r="CI235" s="52"/>
      <c r="CJ235" s="52"/>
      <c r="CK235" s="52"/>
      <c r="CL235" s="52"/>
      <c r="CM235" s="52"/>
      <c r="CN235" s="52"/>
    </row>
    <row r="236" spans="24:92"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2"/>
      <c r="BQ236" s="52"/>
      <c r="BR236" s="52"/>
      <c r="BS236" s="52"/>
      <c r="BT236" s="52"/>
      <c r="BU236" s="52"/>
      <c r="BV236" s="52"/>
      <c r="BW236" s="52"/>
      <c r="BX236" s="52"/>
      <c r="BY236" s="52"/>
      <c r="BZ236" s="52"/>
      <c r="CA236" s="52"/>
      <c r="CB236" s="52"/>
      <c r="CC236" s="52"/>
      <c r="CD236" s="52"/>
      <c r="CE236" s="52"/>
      <c r="CF236" s="52"/>
      <c r="CG236" s="52"/>
      <c r="CH236" s="52"/>
      <c r="CI236" s="52"/>
      <c r="CJ236" s="52"/>
      <c r="CK236" s="52"/>
      <c r="CL236" s="52"/>
      <c r="CM236" s="52"/>
      <c r="CN236" s="52"/>
    </row>
    <row r="237" spans="24:92"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  <c r="BT237" s="52"/>
      <c r="BU237" s="52"/>
      <c r="BV237" s="52"/>
      <c r="BW237" s="52"/>
      <c r="BX237" s="52"/>
      <c r="BY237" s="52"/>
      <c r="BZ237" s="52"/>
      <c r="CA237" s="52"/>
      <c r="CB237" s="52"/>
      <c r="CC237" s="52"/>
      <c r="CD237" s="52"/>
      <c r="CE237" s="52"/>
      <c r="CF237" s="52"/>
      <c r="CG237" s="52"/>
      <c r="CH237" s="52"/>
      <c r="CI237" s="52"/>
      <c r="CJ237" s="52"/>
      <c r="CK237" s="52"/>
      <c r="CL237" s="52"/>
      <c r="CM237" s="52"/>
      <c r="CN237" s="52"/>
    </row>
    <row r="238" spans="24:92"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52"/>
      <c r="BR238" s="52"/>
      <c r="BS238" s="52"/>
      <c r="BT238" s="52"/>
      <c r="BU238" s="52"/>
      <c r="BV238" s="52"/>
      <c r="BW238" s="52"/>
      <c r="BX238" s="52"/>
      <c r="BY238" s="52"/>
      <c r="BZ238" s="52"/>
      <c r="CA238" s="52"/>
      <c r="CB238" s="52"/>
      <c r="CC238" s="52"/>
      <c r="CD238" s="52"/>
      <c r="CE238" s="52"/>
      <c r="CF238" s="52"/>
      <c r="CG238" s="52"/>
      <c r="CH238" s="52"/>
      <c r="CI238" s="52"/>
      <c r="CJ238" s="52"/>
      <c r="CK238" s="52"/>
      <c r="CL238" s="52"/>
      <c r="CM238" s="52"/>
      <c r="CN238" s="52"/>
    </row>
    <row r="239" spans="24:92"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  <c r="BR239" s="52"/>
      <c r="BS239" s="52"/>
      <c r="BT239" s="52"/>
      <c r="BU239" s="52"/>
      <c r="BV239" s="52"/>
      <c r="BW239" s="52"/>
      <c r="BX239" s="52"/>
      <c r="BY239" s="52"/>
      <c r="BZ239" s="52"/>
      <c r="CA239" s="52"/>
      <c r="CB239" s="52"/>
      <c r="CC239" s="52"/>
      <c r="CD239" s="52"/>
      <c r="CE239" s="52"/>
      <c r="CF239" s="52"/>
      <c r="CG239" s="52"/>
      <c r="CH239" s="52"/>
      <c r="CI239" s="52"/>
      <c r="CJ239" s="52"/>
      <c r="CK239" s="52"/>
      <c r="CL239" s="52"/>
      <c r="CM239" s="52"/>
      <c r="CN239" s="52"/>
    </row>
    <row r="240" spans="24:92"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2"/>
      <c r="BQ240" s="52"/>
      <c r="BR240" s="52"/>
      <c r="BS240" s="52"/>
      <c r="BT240" s="52"/>
      <c r="BU240" s="52"/>
      <c r="BV240" s="52"/>
      <c r="BW240" s="52"/>
      <c r="BX240" s="52"/>
      <c r="BY240" s="52"/>
      <c r="BZ240" s="52"/>
      <c r="CA240" s="52"/>
      <c r="CB240" s="52"/>
      <c r="CC240" s="52"/>
      <c r="CD240" s="52"/>
      <c r="CE240" s="52"/>
      <c r="CF240" s="52"/>
      <c r="CG240" s="52"/>
      <c r="CH240" s="52"/>
      <c r="CI240" s="52"/>
      <c r="CJ240" s="52"/>
      <c r="CK240" s="52"/>
      <c r="CL240" s="52"/>
      <c r="CM240" s="52"/>
      <c r="CN240" s="52"/>
    </row>
    <row r="241" spans="24:92"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  <c r="BT241" s="52"/>
      <c r="BU241" s="52"/>
      <c r="BV241" s="52"/>
      <c r="BW241" s="52"/>
      <c r="BX241" s="52"/>
      <c r="BY241" s="52"/>
      <c r="BZ241" s="52"/>
      <c r="CA241" s="52"/>
      <c r="CB241" s="52"/>
      <c r="CC241" s="52"/>
      <c r="CD241" s="52"/>
      <c r="CE241" s="52"/>
      <c r="CF241" s="52"/>
      <c r="CG241" s="52"/>
      <c r="CH241" s="52"/>
      <c r="CI241" s="52"/>
      <c r="CJ241" s="52"/>
      <c r="CK241" s="52"/>
      <c r="CL241" s="52"/>
      <c r="CM241" s="52"/>
      <c r="CN241" s="52"/>
    </row>
    <row r="242" spans="24:92"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2"/>
      <c r="BQ242" s="52"/>
      <c r="BR242" s="52"/>
      <c r="BS242" s="52"/>
      <c r="BT242" s="52"/>
      <c r="BU242" s="52"/>
      <c r="BV242" s="52"/>
      <c r="BW242" s="52"/>
      <c r="BX242" s="52"/>
      <c r="BY242" s="52"/>
      <c r="BZ242" s="52"/>
      <c r="CA242" s="52"/>
      <c r="CB242" s="52"/>
      <c r="CC242" s="52"/>
      <c r="CD242" s="52"/>
      <c r="CE242" s="52"/>
      <c r="CF242" s="52"/>
      <c r="CG242" s="52"/>
      <c r="CH242" s="52"/>
      <c r="CI242" s="52"/>
      <c r="CJ242" s="52"/>
      <c r="CK242" s="52"/>
      <c r="CL242" s="52"/>
      <c r="CM242" s="52"/>
      <c r="CN242" s="52"/>
    </row>
    <row r="243" spans="24:92"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2"/>
      <c r="BQ243" s="52"/>
      <c r="BR243" s="52"/>
      <c r="BS243" s="52"/>
      <c r="BT243" s="52"/>
      <c r="BU243" s="52"/>
      <c r="BV243" s="52"/>
      <c r="BW243" s="52"/>
      <c r="BX243" s="52"/>
      <c r="BY243" s="52"/>
      <c r="BZ243" s="52"/>
      <c r="CA243" s="52"/>
      <c r="CB243" s="52"/>
      <c r="CC243" s="52"/>
      <c r="CD243" s="52"/>
      <c r="CE243" s="52"/>
      <c r="CF243" s="52"/>
      <c r="CG243" s="52"/>
      <c r="CH243" s="52"/>
      <c r="CI243" s="52"/>
      <c r="CJ243" s="52"/>
      <c r="CK243" s="52"/>
      <c r="CL243" s="52"/>
      <c r="CM243" s="52"/>
      <c r="CN243" s="52"/>
    </row>
    <row r="244" spans="24:92"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2"/>
      <c r="BQ244" s="52"/>
      <c r="BR244" s="52"/>
      <c r="BS244" s="52"/>
      <c r="BT244" s="52"/>
      <c r="BU244" s="52"/>
      <c r="BV244" s="52"/>
      <c r="BW244" s="52"/>
      <c r="BX244" s="52"/>
      <c r="BY244" s="52"/>
      <c r="BZ244" s="52"/>
      <c r="CA244" s="52"/>
      <c r="CB244" s="52"/>
      <c r="CC244" s="52"/>
      <c r="CD244" s="52"/>
      <c r="CE244" s="52"/>
      <c r="CF244" s="52"/>
      <c r="CG244" s="52"/>
      <c r="CH244" s="52"/>
      <c r="CI244" s="52"/>
      <c r="CJ244" s="52"/>
      <c r="CK244" s="52"/>
      <c r="CL244" s="52"/>
      <c r="CM244" s="52"/>
      <c r="CN244" s="52"/>
    </row>
    <row r="245" spans="24:92"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2"/>
      <c r="BQ245" s="52"/>
      <c r="BR245" s="52"/>
      <c r="BS245" s="52"/>
      <c r="BT245" s="52"/>
      <c r="BU245" s="52"/>
      <c r="BV245" s="52"/>
      <c r="BW245" s="52"/>
      <c r="BX245" s="52"/>
      <c r="BY245" s="52"/>
      <c r="BZ245" s="52"/>
      <c r="CA245" s="52"/>
      <c r="CB245" s="52"/>
      <c r="CC245" s="52"/>
      <c r="CD245" s="52"/>
      <c r="CE245" s="52"/>
      <c r="CF245" s="52"/>
      <c r="CG245" s="52"/>
      <c r="CH245" s="52"/>
      <c r="CI245" s="52"/>
      <c r="CJ245" s="52"/>
      <c r="CK245" s="52"/>
      <c r="CL245" s="52"/>
      <c r="CM245" s="52"/>
      <c r="CN245" s="52"/>
    </row>
    <row r="246" spans="24:92"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2"/>
      <c r="BQ246" s="52"/>
      <c r="BR246" s="52"/>
      <c r="BS246" s="52"/>
      <c r="BT246" s="52"/>
      <c r="BU246" s="52"/>
      <c r="BV246" s="52"/>
      <c r="BW246" s="52"/>
      <c r="BX246" s="52"/>
      <c r="BY246" s="52"/>
      <c r="BZ246" s="52"/>
      <c r="CA246" s="52"/>
      <c r="CB246" s="52"/>
      <c r="CC246" s="52"/>
      <c r="CD246" s="52"/>
      <c r="CE246" s="52"/>
      <c r="CF246" s="52"/>
      <c r="CG246" s="52"/>
      <c r="CH246" s="52"/>
      <c r="CI246" s="52"/>
      <c r="CJ246" s="52"/>
      <c r="CK246" s="52"/>
      <c r="CL246" s="52"/>
      <c r="CM246" s="52"/>
      <c r="CN246" s="52"/>
    </row>
    <row r="247" spans="24:92"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2"/>
      <c r="BQ247" s="52"/>
      <c r="BR247" s="52"/>
      <c r="BS247" s="52"/>
      <c r="BT247" s="52"/>
      <c r="BU247" s="52"/>
      <c r="BV247" s="52"/>
      <c r="BW247" s="52"/>
      <c r="BX247" s="52"/>
      <c r="BY247" s="52"/>
      <c r="BZ247" s="52"/>
      <c r="CA247" s="52"/>
      <c r="CB247" s="52"/>
      <c r="CC247" s="52"/>
      <c r="CD247" s="52"/>
      <c r="CE247" s="52"/>
      <c r="CF247" s="52"/>
      <c r="CG247" s="52"/>
      <c r="CH247" s="52"/>
      <c r="CI247" s="52"/>
      <c r="CJ247" s="52"/>
      <c r="CK247" s="52"/>
      <c r="CL247" s="52"/>
      <c r="CM247" s="52"/>
      <c r="CN247" s="52"/>
    </row>
    <row r="248" spans="24:92"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2"/>
      <c r="BQ248" s="52"/>
      <c r="BR248" s="52"/>
      <c r="BS248" s="52"/>
      <c r="BT248" s="52"/>
      <c r="BU248" s="52"/>
      <c r="BV248" s="52"/>
      <c r="BW248" s="52"/>
      <c r="BX248" s="52"/>
      <c r="BY248" s="52"/>
      <c r="BZ248" s="52"/>
      <c r="CA248" s="52"/>
      <c r="CB248" s="52"/>
      <c r="CC248" s="52"/>
      <c r="CD248" s="52"/>
      <c r="CE248" s="52"/>
      <c r="CF248" s="52"/>
      <c r="CG248" s="52"/>
      <c r="CH248" s="52"/>
      <c r="CI248" s="52"/>
      <c r="CJ248" s="52"/>
      <c r="CK248" s="52"/>
      <c r="CL248" s="52"/>
      <c r="CM248" s="52"/>
      <c r="CN248" s="52"/>
    </row>
  </sheetData>
  <sheetProtection sort="0" autoFilter="0"/>
  <mergeCells count="2">
    <mergeCell ref="A8:H8"/>
    <mergeCell ref="A52:H52"/>
  </mergeCells>
  <pageMargins left="0.23622047244094491" right="0.23622047244094491" top="0.11811023622047245" bottom="0.19685039370078741" header="0.31496062992125984" footer="0.31496062992125984"/>
  <pageSetup paperSize="9"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U54"/>
  <sheetViews>
    <sheetView topLeftCell="A19" zoomScaleNormal="100" workbookViewId="0">
      <selection activeCell="A6" sqref="A6:H6"/>
    </sheetView>
  </sheetViews>
  <sheetFormatPr defaultRowHeight="12.75"/>
  <cols>
    <col min="1" max="1" width="8.7109375" bestFit="1" customWidth="1"/>
    <col min="2" max="2" width="11.42578125" customWidth="1"/>
    <col min="3" max="3" width="12.140625" customWidth="1"/>
    <col min="4" max="4" width="12" customWidth="1"/>
    <col min="5" max="5" width="11.42578125" customWidth="1"/>
    <col min="6" max="6" width="10.42578125" customWidth="1"/>
    <col min="7" max="7" width="11.85546875" customWidth="1"/>
    <col min="8" max="8" width="12.140625" customWidth="1"/>
  </cols>
  <sheetData>
    <row r="1" spans="1:21" ht="15" customHeight="1">
      <c r="A1" s="1"/>
      <c r="B1" s="1"/>
      <c r="C1" s="10"/>
      <c r="D1" s="2"/>
      <c r="E1" s="2"/>
      <c r="F1" s="2"/>
      <c r="G1" s="2"/>
      <c r="H1" s="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 ht="14.85" customHeight="1">
      <c r="A2" s="1"/>
      <c r="B2" s="1"/>
      <c r="C2" s="10"/>
      <c r="D2" s="2"/>
      <c r="E2" s="2"/>
      <c r="F2" s="2"/>
      <c r="G2" s="2"/>
      <c r="H2" s="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1" ht="15.75" customHeight="1">
      <c r="A3" s="1"/>
      <c r="B3" s="1"/>
      <c r="C3" s="10"/>
      <c r="D3" s="2"/>
      <c r="E3" s="2"/>
      <c r="F3" s="2"/>
      <c r="G3" s="2"/>
      <c r="H3" s="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ht="15.75" customHeight="1">
      <c r="A4" s="1"/>
      <c r="B4" s="1"/>
      <c r="C4" s="10"/>
      <c r="D4" s="10"/>
      <c r="E4" s="10"/>
      <c r="F4" s="10"/>
      <c r="G4" s="10"/>
      <c r="H4" s="10"/>
      <c r="I4" s="249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 s="18" customFormat="1" ht="16.5" customHeight="1">
      <c r="A5" s="92" t="s">
        <v>287</v>
      </c>
      <c r="B5" s="3"/>
      <c r="C5" s="1"/>
      <c r="D5" s="1"/>
      <c r="E5" s="19"/>
      <c r="G5" s="5"/>
      <c r="H5" s="93">
        <v>0.2</v>
      </c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</row>
    <row r="6" spans="1:21" s="4" customFormat="1" ht="33.75" customHeight="1">
      <c r="A6" s="110" t="s">
        <v>0</v>
      </c>
      <c r="B6" s="110" t="s">
        <v>1</v>
      </c>
      <c r="C6" s="110" t="s">
        <v>121</v>
      </c>
      <c r="D6" s="110" t="s">
        <v>121</v>
      </c>
      <c r="E6" s="110" t="s">
        <v>0</v>
      </c>
      <c r="F6" s="110" t="s">
        <v>1</v>
      </c>
      <c r="G6" s="110" t="s">
        <v>121</v>
      </c>
      <c r="H6" s="110" t="s">
        <v>121</v>
      </c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</row>
    <row r="7" spans="1:21" s="9" customFormat="1" ht="15" customHeight="1">
      <c r="A7" s="383" t="s">
        <v>89</v>
      </c>
      <c r="B7" s="383"/>
      <c r="C7" s="383"/>
      <c r="D7" s="383"/>
      <c r="E7" s="383"/>
      <c r="F7" s="383"/>
      <c r="G7" s="383"/>
      <c r="H7" s="384"/>
      <c r="J7" s="11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</row>
    <row r="8" spans="1:21" s="9" customFormat="1" ht="17.100000000000001" customHeight="1">
      <c r="A8" s="163" t="s">
        <v>90</v>
      </c>
      <c r="B8" s="134" t="s">
        <v>3</v>
      </c>
      <c r="C8" s="210">
        <v>1.1385714285714288</v>
      </c>
      <c r="D8" s="136">
        <f t="shared" ref="D8:D34" si="0">C8*(1-$H$5)</f>
        <v>0.91085714285714303</v>
      </c>
      <c r="E8" s="197" t="s">
        <v>247</v>
      </c>
      <c r="F8" s="134" t="s">
        <v>91</v>
      </c>
      <c r="G8" s="210">
        <v>3.2828571428571429</v>
      </c>
      <c r="H8" s="136">
        <f t="shared" ref="H8:H28" si="1">G8*(1-$H$5)</f>
        <v>2.6262857142857143</v>
      </c>
      <c r="J8" s="11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spans="1:21" s="9" customFormat="1" ht="17.100000000000001" customHeight="1">
      <c r="A9" s="163" t="s">
        <v>90</v>
      </c>
      <c r="B9" s="134" t="s">
        <v>92</v>
      </c>
      <c r="C9" s="210">
        <v>1.5642857142857143</v>
      </c>
      <c r="D9" s="136">
        <f t="shared" si="0"/>
        <v>1.2514285714285716</v>
      </c>
      <c r="E9" s="197" t="s">
        <v>247</v>
      </c>
      <c r="F9" s="134" t="s">
        <v>93</v>
      </c>
      <c r="G9" s="210">
        <v>3.9714285714285715</v>
      </c>
      <c r="H9" s="136">
        <f t="shared" si="1"/>
        <v>3.1771428571428575</v>
      </c>
      <c r="J9" s="11"/>
      <c r="K9" s="11"/>
      <c r="L9" s="58"/>
      <c r="M9" s="58"/>
      <c r="N9" s="58"/>
      <c r="O9" s="58"/>
      <c r="P9" s="58"/>
      <c r="Q9" s="58"/>
      <c r="R9" s="58"/>
      <c r="S9" s="58"/>
      <c r="T9" s="58"/>
      <c r="U9" s="58"/>
    </row>
    <row r="10" spans="1:21" s="9" customFormat="1" ht="17.100000000000001" customHeight="1">
      <c r="A10" s="163" t="s">
        <v>90</v>
      </c>
      <c r="B10" s="134" t="s">
        <v>94</v>
      </c>
      <c r="C10" s="210">
        <v>1.6628571428571428</v>
      </c>
      <c r="D10" s="136">
        <f t="shared" si="0"/>
        <v>1.3302857142857143</v>
      </c>
      <c r="E10" s="197" t="s">
        <v>247</v>
      </c>
      <c r="F10" s="134" t="s">
        <v>95</v>
      </c>
      <c r="G10" s="210">
        <v>5.1185714285714292</v>
      </c>
      <c r="H10" s="136">
        <f t="shared" si="1"/>
        <v>4.0948571428571432</v>
      </c>
      <c r="J10" s="11"/>
      <c r="K10" s="11"/>
      <c r="L10" s="58"/>
      <c r="M10" s="58"/>
      <c r="N10" s="58"/>
      <c r="O10" s="58"/>
      <c r="P10" s="58"/>
      <c r="Q10" s="58"/>
      <c r="R10" s="58"/>
      <c r="S10" s="58"/>
      <c r="T10" s="58"/>
      <c r="U10" s="58"/>
    </row>
    <row r="11" spans="1:21" s="9" customFormat="1" ht="17.100000000000001" customHeight="1">
      <c r="A11" s="163" t="s">
        <v>90</v>
      </c>
      <c r="B11" s="134" t="s">
        <v>96</v>
      </c>
      <c r="C11" s="210">
        <v>2.3342857142857141</v>
      </c>
      <c r="D11" s="136">
        <f t="shared" si="0"/>
        <v>1.8674285714285714</v>
      </c>
      <c r="E11" s="197" t="s">
        <v>247</v>
      </c>
      <c r="F11" s="134" t="s">
        <v>3</v>
      </c>
      <c r="G11" s="210">
        <v>8.2585714285714289</v>
      </c>
      <c r="H11" s="136">
        <f t="shared" si="1"/>
        <v>6.6068571428571436</v>
      </c>
      <c r="J11" s="11"/>
      <c r="K11" s="11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spans="1:21" s="9" customFormat="1" ht="17.100000000000001" customHeight="1">
      <c r="A12" s="198" t="s">
        <v>246</v>
      </c>
      <c r="B12" s="199" t="s">
        <v>95</v>
      </c>
      <c r="C12" s="210">
        <v>3.382857142857143</v>
      </c>
      <c r="D12" s="136">
        <f t="shared" si="0"/>
        <v>2.7062857142857144</v>
      </c>
      <c r="E12" s="197" t="s">
        <v>247</v>
      </c>
      <c r="F12" s="134" t="s">
        <v>97</v>
      </c>
      <c r="G12" s="210">
        <v>4.4228571428571435</v>
      </c>
      <c r="H12" s="136">
        <f t="shared" si="1"/>
        <v>3.5382857142857151</v>
      </c>
      <c r="J12" s="11"/>
      <c r="K12" s="11"/>
      <c r="L12" s="75"/>
      <c r="M12" s="58"/>
      <c r="N12" s="58"/>
      <c r="O12" s="58"/>
      <c r="P12" s="58"/>
      <c r="Q12" s="58"/>
      <c r="R12" s="58"/>
      <c r="S12" s="58"/>
      <c r="T12" s="58"/>
      <c r="U12" s="58"/>
    </row>
    <row r="13" spans="1:21" s="9" customFormat="1" ht="17.100000000000001" customHeight="1">
      <c r="A13" s="198" t="s">
        <v>246</v>
      </c>
      <c r="B13" s="134" t="s">
        <v>3</v>
      </c>
      <c r="C13" s="210">
        <v>5.4528571428571437</v>
      </c>
      <c r="D13" s="136">
        <f t="shared" si="0"/>
        <v>4.362285714285715</v>
      </c>
      <c r="E13" s="197" t="s">
        <v>247</v>
      </c>
      <c r="F13" s="134" t="s">
        <v>98</v>
      </c>
      <c r="G13" s="210">
        <v>5.4071428571428575</v>
      </c>
      <c r="H13" s="136">
        <f t="shared" si="1"/>
        <v>4.3257142857142865</v>
      </c>
      <c r="J13" s="11"/>
      <c r="K13" s="11"/>
      <c r="L13" s="75"/>
      <c r="M13" s="58"/>
      <c r="N13" s="58"/>
      <c r="O13" s="58"/>
      <c r="P13" s="58"/>
      <c r="Q13" s="58"/>
      <c r="R13" s="58"/>
      <c r="S13" s="58"/>
      <c r="T13" s="58"/>
      <c r="U13" s="58"/>
    </row>
    <row r="14" spans="1:21" s="9" customFormat="1" ht="17.100000000000001" customHeight="1">
      <c r="A14" s="198" t="s">
        <v>246</v>
      </c>
      <c r="B14" s="134" t="s">
        <v>5</v>
      </c>
      <c r="C14" s="210">
        <v>8.475714285714286</v>
      </c>
      <c r="D14" s="136">
        <f t="shared" si="0"/>
        <v>6.7805714285714291</v>
      </c>
      <c r="E14" s="197" t="s">
        <v>247</v>
      </c>
      <c r="F14" s="134" t="s">
        <v>99</v>
      </c>
      <c r="G14" s="210">
        <v>7.0671428571428576</v>
      </c>
      <c r="H14" s="136">
        <f t="shared" si="1"/>
        <v>5.6537142857142868</v>
      </c>
      <c r="J14" s="11"/>
      <c r="K14" s="11"/>
      <c r="L14" s="75"/>
      <c r="M14" s="58"/>
      <c r="N14" s="58"/>
      <c r="O14" s="58"/>
      <c r="P14" s="58"/>
      <c r="Q14" s="58"/>
      <c r="R14" s="58"/>
      <c r="S14" s="58"/>
      <c r="T14" s="58"/>
      <c r="U14" s="58"/>
    </row>
    <row r="15" spans="1:21" s="9" customFormat="1" ht="17.100000000000001" customHeight="1">
      <c r="A15" s="198" t="s">
        <v>246</v>
      </c>
      <c r="B15" s="134" t="s">
        <v>99</v>
      </c>
      <c r="C15" s="210">
        <v>5.0871428571428572</v>
      </c>
      <c r="D15" s="136">
        <f t="shared" si="0"/>
        <v>4.0697142857142863</v>
      </c>
      <c r="E15" s="197" t="s">
        <v>247</v>
      </c>
      <c r="F15" s="134" t="s">
        <v>94</v>
      </c>
      <c r="G15" s="210">
        <v>11.731428571428571</v>
      </c>
      <c r="H15" s="136">
        <f t="shared" si="1"/>
        <v>9.3851428571428581</v>
      </c>
      <c r="J15" s="11"/>
      <c r="K15" s="11"/>
      <c r="L15" s="75"/>
      <c r="M15" s="58"/>
      <c r="N15" s="58"/>
      <c r="O15" s="58"/>
      <c r="P15" s="58"/>
      <c r="Q15" s="58"/>
      <c r="R15" s="58"/>
      <c r="S15" s="58"/>
      <c r="T15" s="58"/>
      <c r="U15" s="58"/>
    </row>
    <row r="16" spans="1:21" s="9" customFormat="1" ht="17.100000000000001" customHeight="1">
      <c r="A16" s="198" t="s">
        <v>246</v>
      </c>
      <c r="B16" s="134" t="s">
        <v>94</v>
      </c>
      <c r="C16" s="210">
        <v>8.1242857142857154</v>
      </c>
      <c r="D16" s="136">
        <f t="shared" si="0"/>
        <v>6.4994285714285729</v>
      </c>
      <c r="E16" s="197" t="s">
        <v>247</v>
      </c>
      <c r="F16" s="134" t="s">
        <v>96</v>
      </c>
      <c r="G16" s="210">
        <v>17.481428571428573</v>
      </c>
      <c r="H16" s="136">
        <f t="shared" si="1"/>
        <v>13.98514285714286</v>
      </c>
      <c r="J16" s="11"/>
      <c r="K16" s="11"/>
      <c r="L16" s="75"/>
      <c r="M16" s="58"/>
      <c r="N16" s="58"/>
      <c r="O16" s="58"/>
      <c r="P16" s="58"/>
      <c r="Q16" s="58"/>
      <c r="R16" s="58"/>
      <c r="S16" s="58"/>
      <c r="T16" s="58"/>
      <c r="U16" s="58"/>
    </row>
    <row r="17" spans="1:21" s="9" customFormat="1" ht="17.100000000000001" customHeight="1">
      <c r="A17" s="198" t="s">
        <v>246</v>
      </c>
      <c r="B17" s="134" t="s">
        <v>96</v>
      </c>
      <c r="C17" s="210">
        <v>12.645714285714288</v>
      </c>
      <c r="D17" s="136">
        <f t="shared" si="0"/>
        <v>10.116571428571431</v>
      </c>
      <c r="E17" s="197" t="s">
        <v>247</v>
      </c>
      <c r="F17" s="134" t="s">
        <v>100</v>
      </c>
      <c r="G17" s="210">
        <v>5.6914285714285722</v>
      </c>
      <c r="H17" s="136">
        <f t="shared" si="1"/>
        <v>4.5531428571428583</v>
      </c>
      <c r="J17" s="11"/>
      <c r="K17" s="11"/>
      <c r="L17" s="75"/>
      <c r="M17" s="58"/>
      <c r="N17" s="58"/>
      <c r="O17" s="58"/>
      <c r="P17" s="58"/>
      <c r="Q17" s="58"/>
      <c r="R17" s="58"/>
      <c r="S17" s="58"/>
      <c r="T17" s="58"/>
      <c r="U17" s="58"/>
    </row>
    <row r="18" spans="1:21" s="9" customFormat="1" ht="17.100000000000001" customHeight="1">
      <c r="A18" s="197" t="s">
        <v>272</v>
      </c>
      <c r="B18" s="134" t="s">
        <v>115</v>
      </c>
      <c r="C18" s="210">
        <v>1.1614285714285715</v>
      </c>
      <c r="D18" s="142">
        <f t="shared" si="0"/>
        <v>0.92914285714285727</v>
      </c>
      <c r="E18" s="197" t="s">
        <v>247</v>
      </c>
      <c r="F18" s="134" t="s">
        <v>102</v>
      </c>
      <c r="G18" s="210">
        <v>7.0871428571428581</v>
      </c>
      <c r="H18" s="136">
        <f t="shared" si="1"/>
        <v>5.6697142857142868</v>
      </c>
      <c r="J18" s="11"/>
      <c r="K18" s="11"/>
      <c r="L18" s="75"/>
      <c r="M18" s="58"/>
      <c r="N18" s="58"/>
      <c r="O18" s="58"/>
      <c r="P18" s="58"/>
      <c r="Q18" s="58"/>
      <c r="R18" s="58"/>
      <c r="S18" s="58"/>
      <c r="T18" s="58"/>
      <c r="U18" s="58"/>
    </row>
    <row r="19" spans="1:21" s="9" customFormat="1" ht="17.100000000000001" customHeight="1">
      <c r="A19" s="197" t="s">
        <v>273</v>
      </c>
      <c r="B19" s="134" t="s">
        <v>116</v>
      </c>
      <c r="C19" s="210">
        <v>1.7128571428571431</v>
      </c>
      <c r="D19" s="142">
        <f t="shared" si="0"/>
        <v>1.3702857142857146</v>
      </c>
      <c r="E19" s="197" t="s">
        <v>247</v>
      </c>
      <c r="F19" s="134" t="s">
        <v>104</v>
      </c>
      <c r="G19" s="210">
        <v>9.2371428571428584</v>
      </c>
      <c r="H19" s="136">
        <f t="shared" si="1"/>
        <v>7.3897142857142875</v>
      </c>
      <c r="J19" s="11"/>
      <c r="K19" s="11"/>
      <c r="L19" s="75"/>
      <c r="M19" s="58"/>
      <c r="N19" s="58"/>
      <c r="O19" s="58"/>
      <c r="P19" s="58"/>
      <c r="Q19" s="58"/>
      <c r="R19" s="58"/>
      <c r="S19" s="58"/>
      <c r="T19" s="58"/>
      <c r="U19" s="58"/>
    </row>
    <row r="20" spans="1:21" s="9" customFormat="1" ht="17.100000000000001" customHeight="1">
      <c r="A20" s="197" t="s">
        <v>273</v>
      </c>
      <c r="B20" s="134" t="s">
        <v>101</v>
      </c>
      <c r="C20" s="210">
        <v>2.7800000000000002</v>
      </c>
      <c r="D20" s="142">
        <f t="shared" si="0"/>
        <v>2.2240000000000002</v>
      </c>
      <c r="E20" s="197" t="s">
        <v>247</v>
      </c>
      <c r="F20" s="134" t="s">
        <v>19</v>
      </c>
      <c r="G20" s="210">
        <v>15.198571428571428</v>
      </c>
      <c r="H20" s="136">
        <f t="shared" si="1"/>
        <v>12.158857142857144</v>
      </c>
      <c r="J20" s="11"/>
      <c r="K20" s="11"/>
      <c r="L20" s="75"/>
      <c r="M20" s="58"/>
      <c r="N20" s="58"/>
      <c r="O20" s="58"/>
      <c r="P20" s="58"/>
      <c r="Q20" s="58"/>
      <c r="R20" s="58"/>
      <c r="S20" s="58"/>
      <c r="T20" s="58"/>
      <c r="U20" s="58"/>
    </row>
    <row r="21" spans="1:21" s="9" customFormat="1" ht="17.100000000000001" customHeight="1">
      <c r="A21" s="197" t="s">
        <v>118</v>
      </c>
      <c r="B21" s="134" t="s">
        <v>119</v>
      </c>
      <c r="C21" s="210">
        <v>0.92</v>
      </c>
      <c r="D21" s="136">
        <f t="shared" si="0"/>
        <v>0.7360000000000001</v>
      </c>
      <c r="E21" s="197" t="s">
        <v>247</v>
      </c>
      <c r="F21" s="134" t="s">
        <v>15</v>
      </c>
      <c r="G21" s="210">
        <v>22.722857142857144</v>
      </c>
      <c r="H21" s="136">
        <f t="shared" si="1"/>
        <v>18.178285714285717</v>
      </c>
      <c r="J21" s="11"/>
      <c r="K21" s="11"/>
      <c r="L21" s="75"/>
      <c r="M21" s="58"/>
      <c r="N21" s="58"/>
      <c r="O21" s="58"/>
      <c r="P21" s="58"/>
      <c r="Q21" s="58"/>
      <c r="R21" s="58"/>
      <c r="S21" s="58"/>
      <c r="T21" s="58"/>
      <c r="U21" s="58"/>
    </row>
    <row r="22" spans="1:21" s="9" customFormat="1" ht="17.100000000000001" customHeight="1">
      <c r="A22" s="197" t="s">
        <v>118</v>
      </c>
      <c r="B22" s="134" t="s">
        <v>115</v>
      </c>
      <c r="C22" s="210">
        <v>1.1842857142857144</v>
      </c>
      <c r="D22" s="136">
        <f t="shared" si="0"/>
        <v>0.94742857142857151</v>
      </c>
      <c r="E22" s="197" t="s">
        <v>247</v>
      </c>
      <c r="F22" s="134" t="s">
        <v>16</v>
      </c>
      <c r="G22" s="210">
        <v>33.752857142857145</v>
      </c>
      <c r="H22" s="136">
        <f t="shared" si="1"/>
        <v>27.002285714285719</v>
      </c>
      <c r="J22" s="11"/>
      <c r="K22" s="11"/>
      <c r="L22" s="75"/>
      <c r="M22" s="58"/>
      <c r="N22" s="58"/>
      <c r="O22" s="58"/>
      <c r="P22" s="58"/>
      <c r="Q22" s="58"/>
      <c r="R22" s="58"/>
      <c r="S22" s="58"/>
      <c r="T22" s="58"/>
      <c r="U22" s="58"/>
    </row>
    <row r="23" spans="1:21" s="9" customFormat="1" ht="17.100000000000001" customHeight="1">
      <c r="A23" s="197" t="s">
        <v>118</v>
      </c>
      <c r="B23" s="134" t="s">
        <v>116</v>
      </c>
      <c r="C23" s="210">
        <v>1.7657142857142858</v>
      </c>
      <c r="D23" s="136">
        <f t="shared" si="0"/>
        <v>1.4125714285714288</v>
      </c>
      <c r="E23" s="197" t="s">
        <v>247</v>
      </c>
      <c r="F23" s="134" t="s">
        <v>18</v>
      </c>
      <c r="G23" s="210">
        <v>56.004285714285722</v>
      </c>
      <c r="H23" s="136">
        <f t="shared" si="1"/>
        <v>44.803428571428583</v>
      </c>
      <c r="I23" s="20"/>
      <c r="J23" s="240"/>
      <c r="K23" s="11"/>
      <c r="L23" s="75"/>
      <c r="M23" s="58"/>
      <c r="N23" s="58"/>
      <c r="O23" s="58"/>
      <c r="P23" s="58"/>
      <c r="Q23" s="58"/>
      <c r="R23" s="58"/>
      <c r="S23" s="58"/>
      <c r="T23" s="58"/>
      <c r="U23" s="58"/>
    </row>
    <row r="24" spans="1:21" s="9" customFormat="1" ht="17.100000000000001" customHeight="1">
      <c r="A24" s="197" t="s">
        <v>118</v>
      </c>
      <c r="B24" s="134" t="s">
        <v>101</v>
      </c>
      <c r="C24" s="210">
        <v>2.8485714285714288</v>
      </c>
      <c r="D24" s="136">
        <f t="shared" si="0"/>
        <v>2.2788571428571429</v>
      </c>
      <c r="E24" s="197" t="s">
        <v>247</v>
      </c>
      <c r="F24" s="200" t="s">
        <v>109</v>
      </c>
      <c r="G24" s="210">
        <v>8.7371428571428567</v>
      </c>
      <c r="H24" s="135">
        <f t="shared" si="1"/>
        <v>6.9897142857142853</v>
      </c>
      <c r="I24" s="20"/>
      <c r="J24" s="11"/>
      <c r="K24" s="11"/>
      <c r="L24" s="75"/>
      <c r="M24" s="58"/>
      <c r="N24" s="58"/>
      <c r="O24" s="58"/>
      <c r="P24" s="58"/>
      <c r="Q24" s="58"/>
      <c r="R24" s="58"/>
      <c r="S24" s="58"/>
      <c r="T24" s="58"/>
      <c r="U24" s="58"/>
    </row>
    <row r="25" spans="1:21" s="9" customFormat="1" ht="17.100000000000001" customHeight="1">
      <c r="A25" s="197" t="s">
        <v>118</v>
      </c>
      <c r="B25" s="134" t="s">
        <v>103</v>
      </c>
      <c r="C25" s="210">
        <v>4.5257142857142858</v>
      </c>
      <c r="D25" s="136">
        <f t="shared" si="0"/>
        <v>3.620571428571429</v>
      </c>
      <c r="E25" s="197" t="s">
        <v>247</v>
      </c>
      <c r="F25" s="134" t="s">
        <v>111</v>
      </c>
      <c r="G25" s="210">
        <v>11.525714285714287</v>
      </c>
      <c r="H25" s="136">
        <f t="shared" si="1"/>
        <v>9.2205714285714304</v>
      </c>
      <c r="I25" s="20"/>
      <c r="J25" s="11"/>
      <c r="K25" s="240"/>
      <c r="L25" s="75"/>
      <c r="M25" s="58"/>
      <c r="N25" s="58"/>
      <c r="O25" s="58"/>
      <c r="P25" s="58"/>
      <c r="Q25" s="58"/>
      <c r="R25" s="58"/>
      <c r="S25" s="58"/>
      <c r="T25" s="58"/>
      <c r="U25" s="58"/>
    </row>
    <row r="26" spans="1:21" s="9" customFormat="1" ht="17.100000000000001" customHeight="1">
      <c r="A26" s="197" t="s">
        <v>118</v>
      </c>
      <c r="B26" s="134" t="s">
        <v>105</v>
      </c>
      <c r="C26" s="210">
        <v>6.9399999999999995</v>
      </c>
      <c r="D26" s="136">
        <f t="shared" si="0"/>
        <v>5.5519999999999996</v>
      </c>
      <c r="E26" s="198" t="s">
        <v>247</v>
      </c>
      <c r="F26" s="199" t="s">
        <v>113</v>
      </c>
      <c r="G26" s="211">
        <v>18.942857142857143</v>
      </c>
      <c r="H26" s="136">
        <f t="shared" si="1"/>
        <v>15.154285714285715</v>
      </c>
      <c r="I26" s="20"/>
      <c r="J26" s="11"/>
      <c r="K26" s="11"/>
      <c r="L26" s="75"/>
      <c r="M26" s="58"/>
      <c r="N26" s="58"/>
      <c r="O26" s="58"/>
      <c r="P26" s="58"/>
      <c r="Q26" s="58"/>
      <c r="R26" s="58"/>
      <c r="S26" s="58"/>
      <c r="T26" s="58"/>
      <c r="U26" s="58"/>
    </row>
    <row r="27" spans="1:21" s="9" customFormat="1" ht="17.100000000000001" customHeight="1">
      <c r="A27" s="197" t="s">
        <v>118</v>
      </c>
      <c r="B27" s="134" t="s">
        <v>106</v>
      </c>
      <c r="C27" s="210">
        <v>11.412857142857144</v>
      </c>
      <c r="D27" s="136">
        <f t="shared" si="0"/>
        <v>9.1302857142857157</v>
      </c>
      <c r="E27" s="198" t="s">
        <v>247</v>
      </c>
      <c r="F27" s="199" t="s">
        <v>39</v>
      </c>
      <c r="G27" s="211">
        <v>28.701428571428576</v>
      </c>
      <c r="H27" s="136">
        <f t="shared" si="1"/>
        <v>22.96114285714286</v>
      </c>
      <c r="I27" s="20"/>
      <c r="J27" s="11"/>
      <c r="K27" s="11"/>
      <c r="L27" s="75"/>
      <c r="M27" s="58"/>
      <c r="N27" s="58"/>
      <c r="O27" s="58"/>
      <c r="P27" s="58"/>
      <c r="Q27" s="58"/>
      <c r="R27" s="58"/>
      <c r="S27" s="58"/>
      <c r="T27" s="58"/>
      <c r="U27" s="58"/>
    </row>
    <row r="28" spans="1:21" s="9" customFormat="1" ht="17.100000000000001" customHeight="1">
      <c r="A28" s="197" t="s">
        <v>118</v>
      </c>
      <c r="B28" s="134" t="s">
        <v>107</v>
      </c>
      <c r="C28" s="210">
        <v>18.361428571428572</v>
      </c>
      <c r="D28" s="136">
        <f t="shared" si="0"/>
        <v>14.689142857142858</v>
      </c>
      <c r="E28" s="198" t="s">
        <v>247</v>
      </c>
      <c r="F28" s="199" t="s">
        <v>40</v>
      </c>
      <c r="G28" s="211">
        <v>42.564285714285717</v>
      </c>
      <c r="H28" s="136">
        <f t="shared" si="1"/>
        <v>34.051428571428573</v>
      </c>
      <c r="I28" s="20"/>
      <c r="J28" s="11"/>
      <c r="K28" s="11"/>
      <c r="L28" s="75"/>
      <c r="M28" s="58"/>
      <c r="N28" s="58"/>
      <c r="O28" s="58"/>
      <c r="P28" s="58"/>
      <c r="Q28" s="58"/>
      <c r="R28" s="58"/>
      <c r="S28" s="58"/>
      <c r="T28" s="58"/>
      <c r="U28" s="58"/>
    </row>
    <row r="29" spans="1:21" s="9" customFormat="1" ht="17.100000000000001" customHeight="1">
      <c r="A29" s="198" t="s">
        <v>118</v>
      </c>
      <c r="B29" s="199" t="s">
        <v>108</v>
      </c>
      <c r="C29" s="211">
        <v>28.335714285714289</v>
      </c>
      <c r="D29" s="136">
        <f t="shared" si="0"/>
        <v>22.668571428571433</v>
      </c>
      <c r="E29" s="201"/>
      <c r="F29" s="202"/>
      <c r="G29" s="212"/>
      <c r="H29" s="157"/>
      <c r="I29" s="20"/>
      <c r="J29" s="11"/>
      <c r="K29" s="11"/>
      <c r="L29" s="75"/>
      <c r="M29" s="58"/>
      <c r="N29" s="58"/>
      <c r="O29" s="58"/>
      <c r="P29" s="58"/>
      <c r="Q29" s="58"/>
      <c r="R29" s="58"/>
      <c r="S29" s="58"/>
      <c r="T29" s="58"/>
      <c r="U29" s="58"/>
    </row>
    <row r="30" spans="1:21" s="9" customFormat="1" ht="17.100000000000001" customHeight="1">
      <c r="A30" s="198" t="s">
        <v>118</v>
      </c>
      <c r="B30" s="199" t="s">
        <v>117</v>
      </c>
      <c r="C30" s="211">
        <v>38.162857142857142</v>
      </c>
      <c r="D30" s="136">
        <f t="shared" si="0"/>
        <v>30.530285714285714</v>
      </c>
      <c r="E30" s="155"/>
      <c r="F30" s="155"/>
      <c r="G30" s="213"/>
      <c r="H30" s="155"/>
      <c r="I30" s="20"/>
      <c r="J30" s="11"/>
      <c r="K30" s="11"/>
      <c r="L30" s="75"/>
      <c r="M30" s="58"/>
      <c r="N30" s="58"/>
      <c r="O30" s="58"/>
      <c r="P30" s="58"/>
      <c r="Q30" s="58"/>
      <c r="R30" s="58"/>
      <c r="S30" s="58"/>
      <c r="T30" s="58"/>
      <c r="U30" s="58"/>
    </row>
    <row r="31" spans="1:21" s="9" customFormat="1" ht="17.100000000000001" customHeight="1">
      <c r="A31" s="198" t="s">
        <v>118</v>
      </c>
      <c r="B31" s="199" t="s">
        <v>110</v>
      </c>
      <c r="C31" s="211">
        <v>56.12285714285715</v>
      </c>
      <c r="D31" s="136">
        <f t="shared" si="0"/>
        <v>44.89828571428572</v>
      </c>
      <c r="E31" s="203"/>
      <c r="F31" s="146"/>
      <c r="G31" s="214"/>
      <c r="H31" s="147"/>
      <c r="I31" s="20"/>
      <c r="J31" s="11"/>
      <c r="K31" s="243"/>
      <c r="L31" s="75"/>
      <c r="M31" s="58"/>
      <c r="N31" s="58"/>
      <c r="O31" s="58"/>
      <c r="P31" s="58"/>
      <c r="Q31" s="58"/>
      <c r="R31" s="58"/>
      <c r="S31" s="58"/>
      <c r="T31" s="58"/>
      <c r="U31" s="58"/>
    </row>
    <row r="32" spans="1:21" s="9" customFormat="1" ht="17.100000000000001" customHeight="1">
      <c r="A32" s="204" t="s">
        <v>118</v>
      </c>
      <c r="B32" s="202" t="s">
        <v>112</v>
      </c>
      <c r="C32" s="212">
        <v>79.88</v>
      </c>
      <c r="D32" s="205">
        <f t="shared" si="0"/>
        <v>63.903999999999996</v>
      </c>
      <c r="E32" s="203"/>
      <c r="F32" s="146"/>
      <c r="G32" s="215"/>
      <c r="H32" s="147"/>
      <c r="I32" s="58"/>
      <c r="J32" s="11"/>
      <c r="K32" s="11"/>
      <c r="L32" s="75"/>
      <c r="M32" s="58"/>
      <c r="N32" s="58"/>
      <c r="O32" s="58"/>
      <c r="P32" s="58"/>
      <c r="Q32" s="58"/>
      <c r="R32" s="58"/>
      <c r="S32" s="58"/>
      <c r="T32" s="58"/>
      <c r="U32" s="58"/>
    </row>
    <row r="33" spans="1:21" s="9" customFormat="1" ht="17.100000000000001" customHeight="1">
      <c r="A33" s="206" t="s">
        <v>118</v>
      </c>
      <c r="B33" s="146" t="s">
        <v>114</v>
      </c>
      <c r="C33" s="214">
        <v>100.98142857142858</v>
      </c>
      <c r="D33" s="207">
        <f t="shared" si="0"/>
        <v>80.785142857142873</v>
      </c>
      <c r="E33" s="208"/>
      <c r="F33" s="146"/>
      <c r="G33" s="216"/>
      <c r="H33" s="147"/>
      <c r="I33" s="58"/>
      <c r="J33" s="11"/>
      <c r="K33" s="11"/>
      <c r="L33" s="75"/>
      <c r="M33" s="58"/>
      <c r="N33" s="58"/>
      <c r="O33" s="58"/>
      <c r="P33" s="58"/>
      <c r="Q33" s="58"/>
      <c r="R33" s="58"/>
      <c r="S33" s="58"/>
      <c r="T33" s="58"/>
      <c r="U33" s="58"/>
    </row>
    <row r="34" spans="1:21" s="9" customFormat="1" ht="17.100000000000001" customHeight="1">
      <c r="A34" s="206" t="s">
        <v>118</v>
      </c>
      <c r="B34" s="146" t="s">
        <v>120</v>
      </c>
      <c r="C34" s="214">
        <v>131.31571428571431</v>
      </c>
      <c r="D34" s="207">
        <f t="shared" si="0"/>
        <v>105.05257142857145</v>
      </c>
      <c r="E34" s="209"/>
      <c r="F34" s="146"/>
      <c r="G34" s="216"/>
      <c r="H34" s="147"/>
      <c r="I34" s="58"/>
      <c r="J34" s="11"/>
      <c r="K34" s="11"/>
      <c r="L34" s="58"/>
      <c r="M34" s="58"/>
      <c r="N34" s="58"/>
      <c r="O34" s="58"/>
      <c r="P34" s="58"/>
      <c r="Q34" s="58"/>
      <c r="R34" s="58"/>
      <c r="S34" s="58"/>
      <c r="T34" s="58"/>
      <c r="U34" s="58"/>
    </row>
    <row r="35" spans="1:21" s="9" customFormat="1" ht="14.1" customHeight="1">
      <c r="A35"/>
      <c r="B35"/>
      <c r="C35"/>
      <c r="D35" s="52"/>
      <c r="E35" s="60"/>
      <c r="F35" s="57"/>
      <c r="G35" s="60"/>
      <c r="H35" s="21"/>
      <c r="I35" s="58"/>
      <c r="J35" s="20"/>
      <c r="K35" s="11"/>
      <c r="L35" s="75"/>
      <c r="M35" s="58"/>
      <c r="N35" s="58"/>
      <c r="O35" s="58"/>
      <c r="P35" s="58"/>
      <c r="Q35" s="58"/>
      <c r="R35" s="58"/>
      <c r="S35" s="58"/>
      <c r="T35" s="58"/>
      <c r="U35" s="58"/>
    </row>
    <row r="36" spans="1:21" s="9" customFormat="1" ht="14.1" customHeight="1">
      <c r="A36"/>
      <c r="B36"/>
      <c r="C36"/>
      <c r="D36" s="52"/>
      <c r="E36" s="60"/>
      <c r="F36" s="57"/>
      <c r="G36" s="60"/>
      <c r="H36" s="60"/>
      <c r="I36" s="58"/>
      <c r="J36" s="20"/>
      <c r="K36" s="58"/>
      <c r="L36" s="21"/>
      <c r="M36" s="58"/>
      <c r="N36" s="58"/>
      <c r="O36" s="58"/>
      <c r="P36" s="58"/>
      <c r="Q36" s="58"/>
      <c r="R36" s="58"/>
      <c r="S36" s="58"/>
      <c r="T36" s="58"/>
      <c r="U36" s="58"/>
    </row>
    <row r="37" spans="1:21" s="9" customFormat="1" ht="14.1" customHeight="1">
      <c r="A37"/>
      <c r="B37"/>
      <c r="C37"/>
      <c r="D37" s="52"/>
      <c r="E37" s="60"/>
      <c r="F37" s="57"/>
      <c r="G37" s="59"/>
      <c r="H37" s="59"/>
      <c r="I37" s="58"/>
      <c r="J37" s="20"/>
      <c r="K37" s="58"/>
      <c r="L37" s="21"/>
      <c r="M37" s="58"/>
      <c r="N37" s="58"/>
      <c r="O37" s="58"/>
      <c r="P37" s="58"/>
      <c r="Q37" s="58"/>
      <c r="R37" s="58"/>
      <c r="S37" s="58"/>
      <c r="T37" s="58"/>
      <c r="U37" s="58"/>
    </row>
    <row r="38" spans="1:21" s="9" customFormat="1" ht="20.25" customHeight="1">
      <c r="A38" s="379" t="s">
        <v>284</v>
      </c>
      <c r="B38" s="379"/>
      <c r="C38" s="379"/>
      <c r="D38" s="379"/>
      <c r="E38" s="379"/>
      <c r="F38" s="379"/>
      <c r="G38" s="379"/>
      <c r="H38" s="379"/>
      <c r="I38" s="58"/>
      <c r="J38" s="20"/>
      <c r="K38" s="58"/>
      <c r="L38" s="21"/>
      <c r="M38" s="58"/>
      <c r="N38" s="58"/>
      <c r="O38" s="58"/>
      <c r="P38" s="58"/>
      <c r="Q38" s="58"/>
      <c r="R38" s="58"/>
      <c r="S38" s="58"/>
      <c r="T38" s="58"/>
      <c r="U38" s="58"/>
    </row>
    <row r="39" spans="1:21" s="9" customFormat="1" ht="14.1" customHeight="1">
      <c r="A39"/>
      <c r="B39"/>
      <c r="C39"/>
      <c r="D39" s="52"/>
      <c r="E39" s="52"/>
      <c r="F39" s="61"/>
      <c r="G39" s="52"/>
      <c r="H39" s="52"/>
      <c r="I39" s="58"/>
      <c r="J39" s="20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</row>
    <row r="40" spans="1:21" s="9" customFormat="1" ht="14.1" customHeight="1">
      <c r="A40"/>
      <c r="B40"/>
      <c r="C40"/>
      <c r="D40" s="14"/>
      <c r="E40" s="14"/>
      <c r="F40" s="56"/>
      <c r="G40" s="14"/>
      <c r="H40" s="14"/>
      <c r="I40" s="20"/>
      <c r="J40" s="20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</row>
    <row r="41" spans="1:21" s="9" customFormat="1" ht="14.1" customHeight="1">
      <c r="A41"/>
      <c r="B41"/>
      <c r="C41"/>
      <c r="D41" s="14"/>
      <c r="E41" s="14"/>
      <c r="F41" s="56"/>
      <c r="G41" s="14"/>
      <c r="H41" s="14"/>
      <c r="I41" s="20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  <row r="42" spans="1:21" s="9" customFormat="1" ht="14.1" customHeight="1">
      <c r="A42"/>
      <c r="B42"/>
      <c r="C42"/>
      <c r="D42" s="14"/>
      <c r="E42" s="14"/>
      <c r="F42" s="56"/>
      <c r="G42" s="14"/>
      <c r="H42" s="14"/>
      <c r="I42" s="20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</row>
    <row r="43" spans="1:21" s="9" customFormat="1" ht="14.1" customHeight="1">
      <c r="A43"/>
      <c r="B43"/>
      <c r="C43"/>
      <c r="D43"/>
      <c r="E43" s="14"/>
      <c r="F43" s="14"/>
      <c r="G43" s="14"/>
      <c r="H43" s="14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</row>
    <row r="44" spans="1:21" ht="14.1" customHeight="1">
      <c r="E44" s="14"/>
      <c r="F44" s="14"/>
      <c r="G44" s="14"/>
      <c r="H44" s="14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</row>
    <row r="45" spans="1:21" s="9" customFormat="1" ht="12.75" customHeight="1">
      <c r="A45"/>
      <c r="B45"/>
      <c r="C45"/>
      <c r="D45"/>
      <c r="E45" s="14"/>
      <c r="F45" s="14"/>
      <c r="G45" s="14"/>
      <c r="H45" s="14"/>
    </row>
    <row r="46" spans="1:21" ht="12.75" customHeight="1">
      <c r="E46" s="14"/>
      <c r="F46" s="14"/>
      <c r="G46" s="14"/>
      <c r="H46" s="14"/>
    </row>
    <row r="47" spans="1:21" ht="12.75" customHeight="1"/>
    <row r="48" spans="1:21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</sheetData>
  <sheetProtection sort="0" autoFilter="0"/>
  <mergeCells count="2">
    <mergeCell ref="A7:H7"/>
    <mergeCell ref="A38:H38"/>
  </mergeCells>
  <pageMargins left="0.23622047244094491" right="0.23622047244094491" top="0.27559055118110237" bottom="0.23622047244094491" header="0.31496062992125984" footer="0.31496062992125984"/>
  <pageSetup paperSize="9" firstPageNumber="0" orientation="portrait" horizontalDpi="300" verticalDpi="30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H61"/>
  <sheetViews>
    <sheetView topLeftCell="A19" workbookViewId="0">
      <selection activeCell="B4" sqref="B4"/>
    </sheetView>
  </sheetViews>
  <sheetFormatPr defaultRowHeight="12.75"/>
  <cols>
    <col min="1" max="1" width="4.28515625" customWidth="1"/>
    <col min="2" max="2" width="23.7109375" customWidth="1"/>
    <col min="3" max="3" width="17" customWidth="1"/>
    <col min="4" max="4" width="13.5703125" hidden="1" customWidth="1"/>
    <col min="5" max="5" width="15.42578125" customWidth="1"/>
    <col min="6" max="6" width="17" customWidth="1"/>
  </cols>
  <sheetData>
    <row r="1" spans="2:8" ht="69.75" customHeight="1"/>
    <row r="2" spans="2:8" ht="20.25" customHeight="1">
      <c r="C2" s="271" t="s">
        <v>352</v>
      </c>
    </row>
    <row r="3" spans="2:8" ht="20.25">
      <c r="B3" s="237" t="s">
        <v>287</v>
      </c>
      <c r="C3" s="260"/>
      <c r="D3" s="260"/>
      <c r="E3" s="260"/>
      <c r="F3" s="261">
        <v>0.23</v>
      </c>
      <c r="H3" s="270"/>
    </row>
    <row r="4" spans="2:8" ht="47.25" customHeight="1">
      <c r="B4" s="110" t="s">
        <v>708</v>
      </c>
      <c r="C4" s="110" t="s">
        <v>123</v>
      </c>
      <c r="D4" s="110" t="s">
        <v>294</v>
      </c>
      <c r="E4" s="110" t="s">
        <v>295</v>
      </c>
      <c r="F4" s="110" t="s">
        <v>296</v>
      </c>
    </row>
    <row r="5" spans="2:8" ht="15" customHeight="1">
      <c r="B5" s="262" t="s">
        <v>297</v>
      </c>
      <c r="C5" s="263" t="s">
        <v>298</v>
      </c>
      <c r="D5" s="263">
        <v>1118.1099999999999</v>
      </c>
      <c r="E5" s="264">
        <f t="shared" ref="E5:E52" si="0">D5/0.62</f>
        <v>1803.4032258064515</v>
      </c>
      <c r="F5" s="265">
        <f>E5*(1-$F$3)</f>
        <v>1388.6204838709677</v>
      </c>
    </row>
    <row r="6" spans="2:8" ht="15" customHeight="1">
      <c r="B6" s="262" t="s">
        <v>297</v>
      </c>
      <c r="C6" s="263" t="s">
        <v>299</v>
      </c>
      <c r="D6" s="263">
        <v>1234.68</v>
      </c>
      <c r="E6" s="264">
        <f t="shared" si="0"/>
        <v>1991.4193548387098</v>
      </c>
      <c r="F6" s="265">
        <f t="shared" ref="F6:F52" si="1">E6*(1-$F$3)</f>
        <v>1533.3929032258065</v>
      </c>
    </row>
    <row r="7" spans="2:8" ht="15" customHeight="1">
      <c r="B7" s="262" t="s">
        <v>297</v>
      </c>
      <c r="C7" s="263" t="s">
        <v>300</v>
      </c>
      <c r="D7" s="263">
        <v>1341.47</v>
      </c>
      <c r="E7" s="264">
        <f t="shared" si="0"/>
        <v>2163.6612903225805</v>
      </c>
      <c r="F7" s="265">
        <f t="shared" si="1"/>
        <v>1666.019193548387</v>
      </c>
    </row>
    <row r="8" spans="2:8" ht="15" customHeight="1">
      <c r="B8" s="262" t="s">
        <v>297</v>
      </c>
      <c r="C8" s="263" t="s">
        <v>301</v>
      </c>
      <c r="D8" s="263">
        <v>1350.89</v>
      </c>
      <c r="E8" s="264">
        <f t="shared" si="0"/>
        <v>2178.8548387096776</v>
      </c>
      <c r="F8" s="265">
        <f t="shared" si="1"/>
        <v>1677.7182258064518</v>
      </c>
    </row>
    <row r="9" spans="2:8" ht="15" customHeight="1">
      <c r="B9" s="262" t="s">
        <v>297</v>
      </c>
      <c r="C9" s="263" t="s">
        <v>302</v>
      </c>
      <c r="D9" s="263">
        <v>1633.72</v>
      </c>
      <c r="E9" s="264">
        <f t="shared" si="0"/>
        <v>2635.0322580645161</v>
      </c>
      <c r="F9" s="265">
        <f t="shared" si="1"/>
        <v>2028.9748387096774</v>
      </c>
    </row>
    <row r="10" spans="2:8" ht="15" customHeight="1">
      <c r="B10" s="262" t="s">
        <v>297</v>
      </c>
      <c r="C10" s="263" t="s">
        <v>303</v>
      </c>
      <c r="D10" s="263">
        <v>1815.43</v>
      </c>
      <c r="E10" s="264">
        <f t="shared" si="0"/>
        <v>2928.1129032258063</v>
      </c>
      <c r="F10" s="265">
        <f t="shared" si="1"/>
        <v>2254.6469354838709</v>
      </c>
    </row>
    <row r="11" spans="2:8" ht="15" customHeight="1">
      <c r="B11" s="262" t="s">
        <v>297</v>
      </c>
      <c r="C11" s="263" t="s">
        <v>304</v>
      </c>
      <c r="D11" s="263">
        <v>2457.23</v>
      </c>
      <c r="E11" s="264">
        <f t="shared" si="0"/>
        <v>3963.2741935483873</v>
      </c>
      <c r="F11" s="265">
        <f t="shared" si="1"/>
        <v>3051.7211290322584</v>
      </c>
    </row>
    <row r="12" spans="2:8" ht="15" customHeight="1">
      <c r="B12" s="262" t="s">
        <v>297</v>
      </c>
      <c r="C12" s="263" t="s">
        <v>305</v>
      </c>
      <c r="D12" s="263">
        <v>2766.59</v>
      </c>
      <c r="E12" s="264">
        <f t="shared" si="0"/>
        <v>4462.2419354838712</v>
      </c>
      <c r="F12" s="265">
        <f t="shared" si="1"/>
        <v>3435.9262903225808</v>
      </c>
    </row>
    <row r="13" spans="2:8" ht="15" customHeight="1">
      <c r="B13" s="262" t="s">
        <v>297</v>
      </c>
      <c r="C13" s="263" t="s">
        <v>306</v>
      </c>
      <c r="D13" s="263">
        <v>3100.2</v>
      </c>
      <c r="E13" s="264">
        <f t="shared" si="0"/>
        <v>5000.322580645161</v>
      </c>
      <c r="F13" s="265">
        <f t="shared" si="1"/>
        <v>3850.248387096774</v>
      </c>
    </row>
    <row r="14" spans="2:8" ht="15" customHeight="1">
      <c r="B14" s="262" t="s">
        <v>297</v>
      </c>
      <c r="C14" s="263" t="s">
        <v>307</v>
      </c>
      <c r="D14" s="263">
        <v>3481.71</v>
      </c>
      <c r="E14" s="264">
        <f t="shared" si="0"/>
        <v>5615.6612903225805</v>
      </c>
      <c r="F14" s="265">
        <f t="shared" si="1"/>
        <v>4324.0591935483872</v>
      </c>
    </row>
    <row r="15" spans="2:8" ht="15" customHeight="1">
      <c r="B15" s="262" t="s">
        <v>297</v>
      </c>
      <c r="C15" s="263" t="s">
        <v>308</v>
      </c>
      <c r="D15" s="263">
        <v>3830.2</v>
      </c>
      <c r="E15" s="264">
        <f t="shared" si="0"/>
        <v>6177.7419354838703</v>
      </c>
      <c r="F15" s="265">
        <f t="shared" si="1"/>
        <v>4756.8612903225803</v>
      </c>
    </row>
    <row r="16" spans="2:8" ht="15" customHeight="1">
      <c r="B16" s="262" t="s">
        <v>297</v>
      </c>
      <c r="C16" s="263" t="s">
        <v>309</v>
      </c>
      <c r="D16" s="263">
        <v>4151.87</v>
      </c>
      <c r="E16" s="264">
        <f t="shared" si="0"/>
        <v>6696.5645161290322</v>
      </c>
      <c r="F16" s="265">
        <f t="shared" si="1"/>
        <v>5156.3546774193546</v>
      </c>
    </row>
    <row r="17" spans="2:6" ht="15" customHeight="1">
      <c r="B17" s="262" t="s">
        <v>297</v>
      </c>
      <c r="C17" s="263" t="s">
        <v>310</v>
      </c>
      <c r="D17" s="263">
        <v>1352.41</v>
      </c>
      <c r="E17" s="264">
        <f t="shared" si="0"/>
        <v>2181.3064516129034</v>
      </c>
      <c r="F17" s="265">
        <f t="shared" si="1"/>
        <v>1679.6059677419357</v>
      </c>
    </row>
    <row r="18" spans="2:6" ht="15" customHeight="1">
      <c r="B18" s="262" t="s">
        <v>297</v>
      </c>
      <c r="C18" s="263" t="s">
        <v>311</v>
      </c>
      <c r="D18" s="263">
        <v>1510.57</v>
      </c>
      <c r="E18" s="264">
        <f t="shared" si="0"/>
        <v>2436.4032258064517</v>
      </c>
      <c r="F18" s="265">
        <f t="shared" si="1"/>
        <v>1876.0304838709678</v>
      </c>
    </row>
    <row r="19" spans="2:6" ht="15" customHeight="1">
      <c r="B19" s="262" t="s">
        <v>297</v>
      </c>
      <c r="C19" s="263" t="s">
        <v>312</v>
      </c>
      <c r="D19" s="263">
        <v>1641.85</v>
      </c>
      <c r="E19" s="264">
        <f t="shared" si="0"/>
        <v>2648.1451612903224</v>
      </c>
      <c r="F19" s="265">
        <f t="shared" si="1"/>
        <v>2039.0717741935484</v>
      </c>
    </row>
    <row r="20" spans="2:6" ht="15" customHeight="1">
      <c r="B20" s="262" t="s">
        <v>297</v>
      </c>
      <c r="C20" s="263" t="s">
        <v>313</v>
      </c>
      <c r="D20" s="263">
        <v>1748.49</v>
      </c>
      <c r="E20" s="264">
        <f t="shared" si="0"/>
        <v>2820.1451612903224</v>
      </c>
      <c r="F20" s="265">
        <f t="shared" si="1"/>
        <v>2171.5117741935483</v>
      </c>
    </row>
    <row r="21" spans="2:6" ht="15" customHeight="1">
      <c r="B21" s="262" t="s">
        <v>297</v>
      </c>
      <c r="C21" s="263" t="s">
        <v>314</v>
      </c>
      <c r="D21" s="263">
        <v>2047.41</v>
      </c>
      <c r="E21" s="264">
        <f t="shared" si="0"/>
        <v>3302.2741935483873</v>
      </c>
      <c r="F21" s="265">
        <f t="shared" si="1"/>
        <v>2542.7511290322582</v>
      </c>
    </row>
    <row r="22" spans="2:6" ht="15" customHeight="1">
      <c r="B22" s="262" t="s">
        <v>297</v>
      </c>
      <c r="C22" s="263" t="s">
        <v>315</v>
      </c>
      <c r="D22" s="263">
        <v>2346.34</v>
      </c>
      <c r="E22" s="264">
        <f t="shared" si="0"/>
        <v>3784.4193548387098</v>
      </c>
      <c r="F22" s="265">
        <f t="shared" si="1"/>
        <v>2914.0029032258067</v>
      </c>
    </row>
    <row r="23" spans="2:6" ht="15" customHeight="1">
      <c r="B23" s="262" t="s">
        <v>297</v>
      </c>
      <c r="C23" s="263" t="s">
        <v>316</v>
      </c>
      <c r="D23" s="263">
        <v>3131.6</v>
      </c>
      <c r="E23" s="264">
        <f t="shared" si="0"/>
        <v>5050.9677419354839</v>
      </c>
      <c r="F23" s="265">
        <f t="shared" si="1"/>
        <v>3889.2451612903228</v>
      </c>
    </row>
    <row r="24" spans="2:6" ht="15" customHeight="1">
      <c r="B24" s="262" t="s">
        <v>297</v>
      </c>
      <c r="C24" s="263" t="s">
        <v>317</v>
      </c>
      <c r="D24" s="263">
        <v>3477.91</v>
      </c>
      <c r="E24" s="264">
        <f t="shared" si="0"/>
        <v>5609.5322580645161</v>
      </c>
      <c r="F24" s="265">
        <f t="shared" si="1"/>
        <v>4319.3398387096777</v>
      </c>
    </row>
    <row r="25" spans="2:6" ht="15" customHeight="1">
      <c r="B25" s="262" t="s">
        <v>297</v>
      </c>
      <c r="C25" s="263" t="s">
        <v>318</v>
      </c>
      <c r="D25" s="263">
        <v>3945.84</v>
      </c>
      <c r="E25" s="264">
        <f t="shared" si="0"/>
        <v>6364.2580645161297</v>
      </c>
      <c r="F25" s="265">
        <f t="shared" si="1"/>
        <v>4900.4787096774198</v>
      </c>
    </row>
    <row r="26" spans="2:6" ht="15" customHeight="1">
      <c r="B26" s="262" t="s">
        <v>297</v>
      </c>
      <c r="C26" s="263" t="s">
        <v>319</v>
      </c>
      <c r="D26" s="263">
        <v>4457.6099999999997</v>
      </c>
      <c r="E26" s="264">
        <f t="shared" si="0"/>
        <v>7189.6935483870966</v>
      </c>
      <c r="F26" s="265">
        <f t="shared" si="1"/>
        <v>5536.0640322580648</v>
      </c>
    </row>
    <row r="27" spans="2:6" ht="15" customHeight="1">
      <c r="B27" s="262" t="s">
        <v>297</v>
      </c>
      <c r="C27" s="263" t="s">
        <v>320</v>
      </c>
      <c r="D27" s="263">
        <v>4891.59</v>
      </c>
      <c r="E27" s="264">
        <f t="shared" si="0"/>
        <v>7889.6612903225805</v>
      </c>
      <c r="F27" s="265">
        <f t="shared" si="1"/>
        <v>6075.0391935483867</v>
      </c>
    </row>
    <row r="28" spans="2:6" ht="15" customHeight="1">
      <c r="B28" s="262" t="s">
        <v>297</v>
      </c>
      <c r="C28" s="263" t="s">
        <v>321</v>
      </c>
      <c r="D28" s="263">
        <v>5324.4</v>
      </c>
      <c r="E28" s="264">
        <f t="shared" si="0"/>
        <v>8587.7419354838712</v>
      </c>
      <c r="F28" s="265">
        <f t="shared" si="1"/>
        <v>6612.561290322581</v>
      </c>
    </row>
    <row r="29" spans="2:6" ht="15" customHeight="1">
      <c r="B29" s="262" t="s">
        <v>297</v>
      </c>
      <c r="C29" s="263" t="s">
        <v>322</v>
      </c>
      <c r="D29" s="263">
        <v>1242.58</v>
      </c>
      <c r="E29" s="264">
        <f t="shared" si="0"/>
        <v>2004.1612903225805</v>
      </c>
      <c r="F29" s="265">
        <f t="shared" si="1"/>
        <v>1543.2041935483869</v>
      </c>
    </row>
    <row r="30" spans="2:6" ht="15" customHeight="1">
      <c r="B30" s="262" t="s">
        <v>297</v>
      </c>
      <c r="C30" s="263" t="s">
        <v>323</v>
      </c>
      <c r="D30" s="263">
        <v>1369.58</v>
      </c>
      <c r="E30" s="264">
        <f t="shared" si="0"/>
        <v>2209</v>
      </c>
      <c r="F30" s="265">
        <f t="shared" si="1"/>
        <v>1700.93</v>
      </c>
    </row>
    <row r="31" spans="2:6" ht="15" customHeight="1">
      <c r="B31" s="262" t="s">
        <v>297</v>
      </c>
      <c r="C31" s="263" t="s">
        <v>324</v>
      </c>
      <c r="D31" s="263">
        <v>1508.25</v>
      </c>
      <c r="E31" s="264">
        <f t="shared" si="0"/>
        <v>2432.6612903225805</v>
      </c>
      <c r="F31" s="265">
        <f t="shared" si="1"/>
        <v>1873.1491935483871</v>
      </c>
    </row>
    <row r="32" spans="2:6" ht="15" customHeight="1">
      <c r="B32" s="262" t="s">
        <v>297</v>
      </c>
      <c r="C32" s="263" t="s">
        <v>325</v>
      </c>
      <c r="D32" s="263">
        <v>1605.62</v>
      </c>
      <c r="E32" s="264">
        <f t="shared" si="0"/>
        <v>2589.7096774193546</v>
      </c>
      <c r="F32" s="265">
        <f t="shared" si="1"/>
        <v>1994.0764516129032</v>
      </c>
    </row>
    <row r="33" spans="2:6" ht="15" customHeight="1">
      <c r="B33" s="262" t="s">
        <v>297</v>
      </c>
      <c r="C33" s="263" t="s">
        <v>326</v>
      </c>
      <c r="D33" s="263">
        <v>1845.42</v>
      </c>
      <c r="E33" s="264">
        <f t="shared" si="0"/>
        <v>2976.483870967742</v>
      </c>
      <c r="F33" s="265">
        <f t="shared" si="1"/>
        <v>2291.8925806451612</v>
      </c>
    </row>
    <row r="34" spans="2:6" ht="15" customHeight="1">
      <c r="B34" s="262" t="s">
        <v>297</v>
      </c>
      <c r="C34" s="263" t="s">
        <v>327</v>
      </c>
      <c r="D34" s="263">
        <v>2146.09</v>
      </c>
      <c r="E34" s="264">
        <f t="shared" si="0"/>
        <v>3461.4354838709678</v>
      </c>
      <c r="F34" s="265">
        <f t="shared" si="1"/>
        <v>2665.3053225806452</v>
      </c>
    </row>
    <row r="35" spans="2:6" ht="15" customHeight="1">
      <c r="B35" s="262" t="s">
        <v>297</v>
      </c>
      <c r="C35" s="263" t="s">
        <v>328</v>
      </c>
      <c r="D35" s="263">
        <v>2854.84</v>
      </c>
      <c r="E35" s="264">
        <f t="shared" si="0"/>
        <v>4604.5806451612907</v>
      </c>
      <c r="F35" s="265">
        <f t="shared" si="1"/>
        <v>3545.527096774194</v>
      </c>
    </row>
    <row r="36" spans="2:6" ht="15" customHeight="1">
      <c r="B36" s="262" t="s">
        <v>297</v>
      </c>
      <c r="C36" s="263" t="s">
        <v>329</v>
      </c>
      <c r="D36" s="263">
        <v>3249.69</v>
      </c>
      <c r="E36" s="264">
        <f t="shared" si="0"/>
        <v>5241.4354838709678</v>
      </c>
      <c r="F36" s="265">
        <f t="shared" si="1"/>
        <v>4035.9053225806451</v>
      </c>
    </row>
    <row r="37" spans="2:6" ht="15" customHeight="1">
      <c r="B37" s="262" t="s">
        <v>297</v>
      </c>
      <c r="C37" s="263" t="s">
        <v>330</v>
      </c>
      <c r="D37" s="263">
        <v>3645.75</v>
      </c>
      <c r="E37" s="264">
        <f t="shared" si="0"/>
        <v>5880.2419354838712</v>
      </c>
      <c r="F37" s="265">
        <f t="shared" si="1"/>
        <v>4527.7862903225805</v>
      </c>
    </row>
    <row r="38" spans="2:6" ht="15" customHeight="1">
      <c r="B38" s="262" t="s">
        <v>297</v>
      </c>
      <c r="C38" s="263" t="s">
        <v>331</v>
      </c>
      <c r="D38" s="263">
        <v>4138.3999999999996</v>
      </c>
      <c r="E38" s="264">
        <f t="shared" si="0"/>
        <v>6674.8387096774186</v>
      </c>
      <c r="F38" s="265">
        <f t="shared" si="1"/>
        <v>5139.6258064516123</v>
      </c>
    </row>
    <row r="39" spans="2:6" ht="15" customHeight="1">
      <c r="B39" s="262" t="s">
        <v>297</v>
      </c>
      <c r="C39" s="263" t="s">
        <v>332</v>
      </c>
      <c r="D39" s="263">
        <v>4543.54</v>
      </c>
      <c r="E39" s="264">
        <f t="shared" si="0"/>
        <v>7328.2903225806449</v>
      </c>
      <c r="F39" s="265">
        <f t="shared" si="1"/>
        <v>5642.7835483870967</v>
      </c>
    </row>
    <row r="40" spans="2:6" ht="15" customHeight="1">
      <c r="B40" s="262" t="s">
        <v>297</v>
      </c>
      <c r="C40" s="263" t="s">
        <v>333</v>
      </c>
      <c r="D40" s="263">
        <v>4951.1400000000003</v>
      </c>
      <c r="E40" s="264">
        <f t="shared" si="0"/>
        <v>7985.7096774193551</v>
      </c>
      <c r="F40" s="265">
        <f t="shared" si="1"/>
        <v>6148.9964516129039</v>
      </c>
    </row>
    <row r="41" spans="2:6" ht="15" customHeight="1">
      <c r="B41" s="262" t="s">
        <v>297</v>
      </c>
      <c r="C41" s="263" t="s">
        <v>334</v>
      </c>
      <c r="D41" s="263">
        <v>1196.07</v>
      </c>
      <c r="E41" s="264">
        <f t="shared" si="0"/>
        <v>1929.1451612903224</v>
      </c>
      <c r="F41" s="265">
        <f t="shared" si="1"/>
        <v>1485.4417741935483</v>
      </c>
    </row>
    <row r="42" spans="2:6" ht="15" customHeight="1">
      <c r="B42" s="262" t="s">
        <v>297</v>
      </c>
      <c r="C42" s="263" t="s">
        <v>335</v>
      </c>
      <c r="D42" s="263">
        <v>1333.5</v>
      </c>
      <c r="E42" s="264">
        <f t="shared" si="0"/>
        <v>2150.8064516129034</v>
      </c>
      <c r="F42" s="265">
        <f t="shared" si="1"/>
        <v>1656.1209677419356</v>
      </c>
    </row>
    <row r="43" spans="2:6" ht="15" customHeight="1">
      <c r="B43" s="262" t="s">
        <v>297</v>
      </c>
      <c r="C43" s="263" t="s">
        <v>336</v>
      </c>
      <c r="D43" s="263">
        <v>1451.16</v>
      </c>
      <c r="E43" s="264">
        <f t="shared" si="0"/>
        <v>2340.5806451612902</v>
      </c>
      <c r="F43" s="265">
        <f t="shared" si="1"/>
        <v>1802.2470967741936</v>
      </c>
    </row>
    <row r="44" spans="2:6" ht="15" customHeight="1">
      <c r="B44" s="262" t="s">
        <v>297</v>
      </c>
      <c r="C44" s="263" t="s">
        <v>337</v>
      </c>
      <c r="D44" s="263">
        <v>1518.97</v>
      </c>
      <c r="E44" s="264">
        <f t="shared" si="0"/>
        <v>2449.9516129032259</v>
      </c>
      <c r="F44" s="265">
        <f t="shared" si="1"/>
        <v>1886.462741935484</v>
      </c>
    </row>
    <row r="45" spans="2:6" ht="15" customHeight="1">
      <c r="B45" s="262" t="s">
        <v>297</v>
      </c>
      <c r="C45" s="263" t="s">
        <v>338</v>
      </c>
      <c r="D45" s="263">
        <v>1823.54</v>
      </c>
      <c r="E45" s="264">
        <f t="shared" si="0"/>
        <v>2941.1935483870966</v>
      </c>
      <c r="F45" s="265">
        <f t="shared" si="1"/>
        <v>2264.7190322580645</v>
      </c>
    </row>
    <row r="46" spans="2:6" ht="15" customHeight="1">
      <c r="B46" s="262" t="s">
        <v>297</v>
      </c>
      <c r="C46" s="263" t="s">
        <v>339</v>
      </c>
      <c r="D46" s="263">
        <v>2018.29</v>
      </c>
      <c r="E46" s="264">
        <f t="shared" si="0"/>
        <v>3255.3064516129034</v>
      </c>
      <c r="F46" s="265">
        <f t="shared" si="1"/>
        <v>2506.5859677419357</v>
      </c>
    </row>
    <row r="47" spans="2:6" ht="15" customHeight="1">
      <c r="B47" s="262" t="s">
        <v>297</v>
      </c>
      <c r="C47" s="263" t="s">
        <v>340</v>
      </c>
      <c r="D47" s="263">
        <v>2741.53</v>
      </c>
      <c r="E47" s="264">
        <f t="shared" si="0"/>
        <v>4421.8225806451619</v>
      </c>
      <c r="F47" s="265">
        <f t="shared" si="1"/>
        <v>3404.8033870967747</v>
      </c>
    </row>
    <row r="48" spans="2:6" ht="15" customHeight="1">
      <c r="B48" s="262" t="s">
        <v>297</v>
      </c>
      <c r="C48" s="263" t="s">
        <v>341</v>
      </c>
      <c r="D48" s="263">
        <v>2976.7</v>
      </c>
      <c r="E48" s="264">
        <f t="shared" si="0"/>
        <v>4801.1290322580644</v>
      </c>
      <c r="F48" s="265">
        <f t="shared" si="1"/>
        <v>3696.8693548387096</v>
      </c>
    </row>
    <row r="49" spans="2:6" ht="15" customHeight="1">
      <c r="B49" s="262" t="s">
        <v>297</v>
      </c>
      <c r="C49" s="263" t="s">
        <v>342</v>
      </c>
      <c r="D49" s="263">
        <v>3413.62</v>
      </c>
      <c r="E49" s="264">
        <f t="shared" si="0"/>
        <v>5505.8387096774195</v>
      </c>
      <c r="F49" s="265">
        <f t="shared" si="1"/>
        <v>4239.4958064516131</v>
      </c>
    </row>
    <row r="50" spans="2:6" ht="15" customHeight="1">
      <c r="B50" s="262" t="s">
        <v>297</v>
      </c>
      <c r="C50" s="263" t="s">
        <v>343</v>
      </c>
      <c r="D50" s="263">
        <v>3833.53</v>
      </c>
      <c r="E50" s="264">
        <f t="shared" si="0"/>
        <v>6183.1129032258068</v>
      </c>
      <c r="F50" s="265">
        <f t="shared" si="1"/>
        <v>4760.9969354838713</v>
      </c>
    </row>
    <row r="51" spans="2:6" ht="15" customHeight="1">
      <c r="B51" s="262" t="s">
        <v>297</v>
      </c>
      <c r="C51" s="263" t="s">
        <v>344</v>
      </c>
      <c r="D51" s="263">
        <v>4154.05</v>
      </c>
      <c r="E51" s="264">
        <f t="shared" si="0"/>
        <v>6700.0806451612907</v>
      </c>
      <c r="F51" s="265">
        <f t="shared" si="1"/>
        <v>5159.0620967741943</v>
      </c>
    </row>
    <row r="52" spans="2:6" ht="15" customHeight="1">
      <c r="B52" s="262" t="s">
        <v>297</v>
      </c>
      <c r="C52" s="263" t="s">
        <v>345</v>
      </c>
      <c r="D52" s="263">
        <v>4478.62</v>
      </c>
      <c r="E52" s="264">
        <f t="shared" si="0"/>
        <v>7223.5806451612898</v>
      </c>
      <c r="F52" s="265">
        <f t="shared" si="1"/>
        <v>5562.1570967741936</v>
      </c>
    </row>
    <row r="53" spans="2:6">
      <c r="B53" s="266"/>
      <c r="C53" s="266"/>
      <c r="D53" s="266"/>
      <c r="E53" s="266"/>
      <c r="F53" s="266"/>
    </row>
    <row r="54" spans="2:6" ht="15.75">
      <c r="B54" s="267" t="s">
        <v>346</v>
      </c>
      <c r="C54" s="266"/>
      <c r="D54" s="266"/>
      <c r="E54" s="266"/>
      <c r="F54" s="266"/>
    </row>
    <row r="55" spans="2:6">
      <c r="B55" s="266"/>
      <c r="C55" s="266"/>
      <c r="D55" s="266"/>
      <c r="E55" s="266"/>
      <c r="F55" s="266"/>
    </row>
    <row r="56" spans="2:6" ht="15.75">
      <c r="B56" s="268" t="s">
        <v>347</v>
      </c>
      <c r="C56" s="266"/>
      <c r="D56" s="266"/>
      <c r="E56" s="266"/>
      <c r="F56" s="266"/>
    </row>
    <row r="57" spans="2:6" ht="15.75">
      <c r="B57" s="268" t="s">
        <v>348</v>
      </c>
      <c r="C57" s="266"/>
      <c r="D57" s="266"/>
      <c r="E57" s="266"/>
      <c r="F57" s="266"/>
    </row>
    <row r="58" spans="2:6" ht="15.75">
      <c r="B58" s="268" t="s">
        <v>349</v>
      </c>
      <c r="C58" s="266"/>
      <c r="D58" s="266"/>
      <c r="E58" s="266"/>
      <c r="F58" s="266"/>
    </row>
    <row r="59" spans="2:6" ht="15.75">
      <c r="B59" s="268" t="s">
        <v>350</v>
      </c>
      <c r="C59" s="266"/>
      <c r="D59" s="266"/>
      <c r="E59" s="266"/>
      <c r="F59" s="266"/>
    </row>
    <row r="60" spans="2:6" ht="15.75">
      <c r="B60" s="268" t="s">
        <v>351</v>
      </c>
      <c r="C60" s="266"/>
      <c r="D60" s="266"/>
      <c r="E60" s="266"/>
      <c r="F60" s="266"/>
    </row>
    <row r="61" spans="2:6">
      <c r="B61" s="266"/>
      <c r="C61" s="266"/>
      <c r="D61" s="266"/>
      <c r="E61" s="266"/>
      <c r="F61" s="266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F63"/>
  <sheetViews>
    <sheetView topLeftCell="B19" workbookViewId="0">
      <selection activeCell="C9" sqref="C9"/>
    </sheetView>
  </sheetViews>
  <sheetFormatPr defaultRowHeight="12.75"/>
  <cols>
    <col min="1" max="1" width="5.85546875" customWidth="1"/>
    <col min="2" max="2" width="26.42578125" customWidth="1"/>
    <col min="3" max="3" width="13.85546875" customWidth="1"/>
    <col min="4" max="4" width="13.5703125" hidden="1" customWidth="1"/>
    <col min="5" max="5" width="14.85546875" customWidth="1"/>
    <col min="6" max="6" width="15" customWidth="1"/>
  </cols>
  <sheetData>
    <row r="1" spans="2:6" ht="80.25" customHeight="1"/>
    <row r="2" spans="2:6" ht="24" customHeight="1">
      <c r="C2" s="286" t="s">
        <v>406</v>
      </c>
    </row>
    <row r="3" spans="2:6" ht="20.25">
      <c r="B3" s="272" t="s">
        <v>287</v>
      </c>
      <c r="C3" s="273"/>
      <c r="D3" s="273"/>
      <c r="E3" s="260"/>
      <c r="F3" s="261">
        <v>0.23</v>
      </c>
    </row>
    <row r="4" spans="2:6" ht="25.5">
      <c r="B4" s="110" t="s">
        <v>708</v>
      </c>
      <c r="C4" s="110" t="s">
        <v>123</v>
      </c>
      <c r="D4" s="110" t="s">
        <v>294</v>
      </c>
      <c r="E4" s="110" t="s">
        <v>295</v>
      </c>
      <c r="F4" s="110" t="s">
        <v>296</v>
      </c>
    </row>
    <row r="5" spans="2:6" ht="15.75">
      <c r="B5" s="274" t="s">
        <v>353</v>
      </c>
      <c r="C5" s="274" t="s">
        <v>354</v>
      </c>
      <c r="D5" s="265">
        <v>1273.73</v>
      </c>
      <c r="E5" s="265">
        <f>D5/0.62</f>
        <v>2054.4032258064517</v>
      </c>
      <c r="F5" s="265">
        <f>E5*(1-$F$3)</f>
        <v>1581.890483870968</v>
      </c>
    </row>
    <row r="6" spans="2:6" ht="15.75">
      <c r="B6" s="274" t="s">
        <v>353</v>
      </c>
      <c r="C6" s="274" t="s">
        <v>355</v>
      </c>
      <c r="D6" s="265">
        <v>1428.41</v>
      </c>
      <c r="E6" s="265">
        <f t="shared" ref="E6:E48" si="0">D6/0.62</f>
        <v>2303.8870967741937</v>
      </c>
      <c r="F6" s="265">
        <f t="shared" ref="F6:F48" si="1">E6*(1-$F$3)</f>
        <v>1773.9930645161292</v>
      </c>
    </row>
    <row r="7" spans="2:6" ht="15.75">
      <c r="B7" s="274" t="s">
        <v>353</v>
      </c>
      <c r="C7" s="274" t="s">
        <v>356</v>
      </c>
      <c r="D7" s="265">
        <v>1476.95</v>
      </c>
      <c r="E7" s="265">
        <f t="shared" si="0"/>
        <v>2382.177419354839</v>
      </c>
      <c r="F7" s="265">
        <f t="shared" si="1"/>
        <v>1834.2766129032261</v>
      </c>
    </row>
    <row r="8" spans="2:6" ht="15.75">
      <c r="B8" s="274" t="s">
        <v>353</v>
      </c>
      <c r="C8" s="274" t="s">
        <v>357</v>
      </c>
      <c r="D8" s="265">
        <v>1567.08</v>
      </c>
      <c r="E8" s="265">
        <f t="shared" si="0"/>
        <v>2527.5483870967741</v>
      </c>
      <c r="F8" s="265">
        <f t="shared" si="1"/>
        <v>1946.2122580645162</v>
      </c>
    </row>
    <row r="9" spans="2:6" ht="15.75">
      <c r="B9" s="274" t="s">
        <v>353</v>
      </c>
      <c r="C9" s="274" t="s">
        <v>358</v>
      </c>
      <c r="D9" s="265">
        <v>1742.54</v>
      </c>
      <c r="E9" s="265">
        <f t="shared" si="0"/>
        <v>2810.5483870967741</v>
      </c>
      <c r="F9" s="265">
        <f t="shared" si="1"/>
        <v>2164.1222580645162</v>
      </c>
    </row>
    <row r="10" spans="2:6" ht="15.75">
      <c r="B10" s="274" t="s">
        <v>353</v>
      </c>
      <c r="C10" s="274" t="s">
        <v>359</v>
      </c>
      <c r="D10" s="265">
        <v>1925.55</v>
      </c>
      <c r="E10" s="265">
        <f t="shared" si="0"/>
        <v>3105.7258064516127</v>
      </c>
      <c r="F10" s="265">
        <f t="shared" si="1"/>
        <v>2391.4088709677417</v>
      </c>
    </row>
    <row r="11" spans="2:6" ht="15.75">
      <c r="B11" s="274" t="s">
        <v>353</v>
      </c>
      <c r="C11" s="274" t="s">
        <v>360</v>
      </c>
      <c r="D11" s="265">
        <v>2590.9699999999998</v>
      </c>
      <c r="E11" s="265">
        <f t="shared" si="0"/>
        <v>4178.9838709677415</v>
      </c>
      <c r="F11" s="265">
        <f t="shared" si="1"/>
        <v>3217.8175806451609</v>
      </c>
    </row>
    <row r="12" spans="2:6" ht="15.75">
      <c r="B12" s="274" t="s">
        <v>353</v>
      </c>
      <c r="C12" s="274" t="s">
        <v>361</v>
      </c>
      <c r="D12" s="265">
        <v>2752.54</v>
      </c>
      <c r="E12" s="265">
        <f t="shared" si="0"/>
        <v>4439.5806451612907</v>
      </c>
      <c r="F12" s="265">
        <f t="shared" si="1"/>
        <v>3418.4770967741938</v>
      </c>
    </row>
    <row r="13" spans="2:6" ht="15.75">
      <c r="B13" s="274" t="s">
        <v>353</v>
      </c>
      <c r="C13" s="274" t="s">
        <v>362</v>
      </c>
      <c r="D13" s="275">
        <v>2990.66</v>
      </c>
      <c r="E13" s="265">
        <f t="shared" si="0"/>
        <v>4823.645161290322</v>
      </c>
      <c r="F13" s="265">
        <f t="shared" si="1"/>
        <v>3714.206774193548</v>
      </c>
    </row>
    <row r="14" spans="2:6" ht="15.75">
      <c r="B14" s="274" t="s">
        <v>353</v>
      </c>
      <c r="C14" s="274" t="s">
        <v>363</v>
      </c>
      <c r="D14" s="275">
        <v>1436.16</v>
      </c>
      <c r="E14" s="265">
        <f t="shared" si="0"/>
        <v>2316.3870967741937</v>
      </c>
      <c r="F14" s="265">
        <f t="shared" si="1"/>
        <v>1783.6180645161292</v>
      </c>
    </row>
    <row r="15" spans="2:6" ht="15.75">
      <c r="B15" s="274" t="s">
        <v>353</v>
      </c>
      <c r="C15" s="274" t="s">
        <v>364</v>
      </c>
      <c r="D15" s="265">
        <v>1617.94</v>
      </c>
      <c r="E15" s="265">
        <f t="shared" si="0"/>
        <v>2609.5806451612902</v>
      </c>
      <c r="F15" s="265">
        <f t="shared" si="1"/>
        <v>2009.3770967741934</v>
      </c>
    </row>
    <row r="16" spans="2:6" ht="15.75">
      <c r="B16" s="274" t="s">
        <v>353</v>
      </c>
      <c r="C16" s="274" t="s">
        <v>365</v>
      </c>
      <c r="D16" s="265">
        <v>1692.13</v>
      </c>
      <c r="E16" s="265">
        <f t="shared" si="0"/>
        <v>2729.2419354838712</v>
      </c>
      <c r="F16" s="265">
        <f t="shared" si="1"/>
        <v>2101.516290322581</v>
      </c>
    </row>
    <row r="17" spans="2:6" ht="15.75">
      <c r="B17" s="274" t="s">
        <v>353</v>
      </c>
      <c r="C17" s="274" t="s">
        <v>366</v>
      </c>
      <c r="D17" s="265">
        <v>1803.56</v>
      </c>
      <c r="E17" s="265">
        <f t="shared" si="0"/>
        <v>2908.9677419354839</v>
      </c>
      <c r="F17" s="265">
        <f t="shared" si="1"/>
        <v>2239.9051612903227</v>
      </c>
    </row>
    <row r="18" spans="2:6" ht="15.75">
      <c r="B18" s="274" t="s">
        <v>353</v>
      </c>
      <c r="C18" s="274" t="s">
        <v>367</v>
      </c>
      <c r="D18" s="265">
        <v>2018.43</v>
      </c>
      <c r="E18" s="265">
        <f t="shared" si="0"/>
        <v>3255.5322580645161</v>
      </c>
      <c r="F18" s="265">
        <f t="shared" si="1"/>
        <v>2506.7598387096773</v>
      </c>
    </row>
    <row r="19" spans="2:6" ht="15.75">
      <c r="B19" s="274" t="s">
        <v>353</v>
      </c>
      <c r="C19" s="274" t="s">
        <v>368</v>
      </c>
      <c r="D19" s="265">
        <v>2230.2800000000002</v>
      </c>
      <c r="E19" s="265">
        <f t="shared" si="0"/>
        <v>3597.2258064516132</v>
      </c>
      <c r="F19" s="265">
        <f t="shared" si="1"/>
        <v>2769.8638709677421</v>
      </c>
    </row>
    <row r="20" spans="2:6" ht="15.75">
      <c r="B20" s="274" t="s">
        <v>353</v>
      </c>
      <c r="C20" s="274" t="s">
        <v>369</v>
      </c>
      <c r="D20" s="265">
        <v>2893.82</v>
      </c>
      <c r="E20" s="265">
        <f t="shared" si="0"/>
        <v>4667.4516129032263</v>
      </c>
      <c r="F20" s="265">
        <f t="shared" si="1"/>
        <v>3593.9377419354842</v>
      </c>
    </row>
    <row r="21" spans="2:6" ht="15.75">
      <c r="B21" s="274" t="s">
        <v>353</v>
      </c>
      <c r="C21" s="274" t="s">
        <v>370</v>
      </c>
      <c r="D21" s="265">
        <v>3112.9</v>
      </c>
      <c r="E21" s="265">
        <f t="shared" si="0"/>
        <v>5020.8064516129034</v>
      </c>
      <c r="F21" s="265">
        <f t="shared" si="1"/>
        <v>3866.0209677419357</v>
      </c>
    </row>
    <row r="22" spans="2:6" ht="15.75">
      <c r="B22" s="274" t="s">
        <v>353</v>
      </c>
      <c r="C22" s="274" t="s">
        <v>371</v>
      </c>
      <c r="D22" s="275">
        <v>3439.7</v>
      </c>
      <c r="E22" s="265">
        <f t="shared" si="0"/>
        <v>5547.9032258064517</v>
      </c>
      <c r="F22" s="265">
        <f t="shared" si="1"/>
        <v>4271.8854838709676</v>
      </c>
    </row>
    <row r="23" spans="2:6" ht="15.75">
      <c r="B23" s="274" t="s">
        <v>353</v>
      </c>
      <c r="C23" s="274" t="s">
        <v>372</v>
      </c>
      <c r="D23" s="275">
        <v>1945.84</v>
      </c>
      <c r="E23" s="265">
        <f t="shared" si="0"/>
        <v>3138.4516129032259</v>
      </c>
      <c r="F23" s="265">
        <f t="shared" si="1"/>
        <v>2416.6077419354838</v>
      </c>
    </row>
    <row r="24" spans="2:6" ht="15.75">
      <c r="B24" s="274" t="s">
        <v>353</v>
      </c>
      <c r="C24" s="274" t="s">
        <v>373</v>
      </c>
      <c r="D24" s="265">
        <v>2133.48</v>
      </c>
      <c r="E24" s="265">
        <f t="shared" si="0"/>
        <v>3441.0967741935483</v>
      </c>
      <c r="F24" s="265">
        <f t="shared" si="1"/>
        <v>2649.6445161290321</v>
      </c>
    </row>
    <row r="25" spans="2:6" ht="15.75">
      <c r="B25" s="274" t="s">
        <v>353</v>
      </c>
      <c r="C25" s="274" t="s">
        <v>374</v>
      </c>
      <c r="D25" s="265">
        <v>2768.91</v>
      </c>
      <c r="E25" s="265">
        <f t="shared" si="0"/>
        <v>4465.9838709677415</v>
      </c>
      <c r="F25" s="265">
        <f t="shared" si="1"/>
        <v>3438.8075806451611</v>
      </c>
    </row>
    <row r="26" spans="2:6" ht="15.75">
      <c r="B26" s="274" t="s">
        <v>353</v>
      </c>
      <c r="C26" s="274" t="s">
        <v>375</v>
      </c>
      <c r="D26" s="265">
        <v>2960.9</v>
      </c>
      <c r="E26" s="265">
        <f t="shared" si="0"/>
        <v>4775.6451612903229</v>
      </c>
      <c r="F26" s="265">
        <f t="shared" si="1"/>
        <v>3677.2467741935488</v>
      </c>
    </row>
    <row r="27" spans="2:6" ht="15.75">
      <c r="B27" s="274" t="s">
        <v>353</v>
      </c>
      <c r="C27" s="274" t="s">
        <v>376</v>
      </c>
      <c r="D27" s="265">
        <v>3225.25</v>
      </c>
      <c r="E27" s="265">
        <f t="shared" si="0"/>
        <v>5202.0161290322585</v>
      </c>
      <c r="F27" s="265">
        <f t="shared" si="1"/>
        <v>4005.552419354839</v>
      </c>
    </row>
    <row r="28" spans="2:6" ht="15.75">
      <c r="B28" s="274" t="s">
        <v>353</v>
      </c>
      <c r="C28" s="274" t="s">
        <v>377</v>
      </c>
      <c r="D28" s="265">
        <v>3560.25</v>
      </c>
      <c r="E28" s="265">
        <f t="shared" si="0"/>
        <v>5742.3387096774195</v>
      </c>
      <c r="F28" s="265">
        <f t="shared" si="1"/>
        <v>4421.6008064516127</v>
      </c>
    </row>
    <row r="29" spans="2:6" ht="15.75">
      <c r="B29" s="274" t="s">
        <v>353</v>
      </c>
      <c r="C29" s="274" t="s">
        <v>378</v>
      </c>
      <c r="D29" s="265">
        <v>3831.06</v>
      </c>
      <c r="E29" s="265">
        <f t="shared" si="0"/>
        <v>6179.1290322580644</v>
      </c>
      <c r="F29" s="265">
        <f t="shared" si="1"/>
        <v>4757.9293548387095</v>
      </c>
    </row>
    <row r="30" spans="2:6" ht="15.75">
      <c r="B30" s="274" t="s">
        <v>353</v>
      </c>
      <c r="C30" s="274" t="s">
        <v>379</v>
      </c>
      <c r="D30" s="275">
        <v>4013.06</v>
      </c>
      <c r="E30" s="265">
        <f t="shared" si="0"/>
        <v>6472.677419354839</v>
      </c>
      <c r="F30" s="265">
        <f t="shared" si="1"/>
        <v>4983.9616129032265</v>
      </c>
    </row>
    <row r="31" spans="2:6" ht="15.75">
      <c r="B31" s="274" t="s">
        <v>353</v>
      </c>
      <c r="C31" s="274" t="s">
        <v>380</v>
      </c>
      <c r="D31" s="275">
        <v>2229.5500000000002</v>
      </c>
      <c r="E31" s="265">
        <f t="shared" si="0"/>
        <v>3596.0483870967746</v>
      </c>
      <c r="F31" s="265">
        <f t="shared" si="1"/>
        <v>2768.9572580645167</v>
      </c>
    </row>
    <row r="32" spans="2:6" ht="15.75">
      <c r="B32" s="274" t="s">
        <v>353</v>
      </c>
      <c r="C32" s="274" t="s">
        <v>381</v>
      </c>
      <c r="D32" s="275">
        <v>2479.0700000000002</v>
      </c>
      <c r="E32" s="265">
        <f t="shared" si="0"/>
        <v>3998.5000000000005</v>
      </c>
      <c r="F32" s="265">
        <f t="shared" si="1"/>
        <v>3078.8450000000003</v>
      </c>
    </row>
    <row r="33" spans="2:6" ht="15.75">
      <c r="B33" s="274" t="s">
        <v>353</v>
      </c>
      <c r="C33" s="274" t="s">
        <v>382</v>
      </c>
      <c r="D33" s="265">
        <v>3179.12</v>
      </c>
      <c r="E33" s="265">
        <f t="shared" si="0"/>
        <v>5127.6129032258059</v>
      </c>
      <c r="F33" s="265">
        <f t="shared" si="1"/>
        <v>3948.2619354838707</v>
      </c>
    </row>
    <row r="34" spans="2:6" ht="15.75">
      <c r="B34" s="274" t="s">
        <v>353</v>
      </c>
      <c r="C34" s="274" t="s">
        <v>383</v>
      </c>
      <c r="D34" s="265">
        <v>3424.44</v>
      </c>
      <c r="E34" s="265">
        <f t="shared" si="0"/>
        <v>5523.2903225806449</v>
      </c>
      <c r="F34" s="265">
        <f t="shared" si="1"/>
        <v>4252.9335483870964</v>
      </c>
    </row>
    <row r="35" spans="2:6" ht="15.75">
      <c r="B35" s="274" t="s">
        <v>353</v>
      </c>
      <c r="C35" s="274" t="s">
        <v>384</v>
      </c>
      <c r="D35" s="265">
        <v>3769.79</v>
      </c>
      <c r="E35" s="265">
        <f t="shared" si="0"/>
        <v>6080.3064516129034</v>
      </c>
      <c r="F35" s="265">
        <f t="shared" si="1"/>
        <v>4681.8359677419357</v>
      </c>
    </row>
    <row r="36" spans="2:6" ht="15.75">
      <c r="B36" s="274" t="s">
        <v>353</v>
      </c>
      <c r="C36" s="274" t="s">
        <v>385</v>
      </c>
      <c r="D36" s="265">
        <v>4171.1400000000003</v>
      </c>
      <c r="E36" s="265">
        <f t="shared" si="0"/>
        <v>6727.6451612903229</v>
      </c>
      <c r="F36" s="265">
        <f t="shared" si="1"/>
        <v>5180.2867741935488</v>
      </c>
    </row>
    <row r="37" spans="2:6" ht="15.75">
      <c r="B37" s="274" t="s">
        <v>353</v>
      </c>
      <c r="C37" s="274" t="s">
        <v>386</v>
      </c>
      <c r="D37" s="265">
        <v>4410.37</v>
      </c>
      <c r="E37" s="265">
        <f t="shared" si="0"/>
        <v>7113.5</v>
      </c>
      <c r="F37" s="265">
        <f t="shared" si="1"/>
        <v>5477.3950000000004</v>
      </c>
    </row>
    <row r="38" spans="2:6" ht="15.75">
      <c r="B38" s="274" t="s">
        <v>353</v>
      </c>
      <c r="C38" s="274" t="s">
        <v>387</v>
      </c>
      <c r="D38" s="275">
        <v>4647.1400000000003</v>
      </c>
      <c r="E38" s="265">
        <f t="shared" si="0"/>
        <v>7495.3870967741941</v>
      </c>
      <c r="F38" s="265">
        <f t="shared" si="1"/>
        <v>5771.4480645161293</v>
      </c>
    </row>
    <row r="39" spans="2:6" ht="15.75">
      <c r="B39" s="274" t="s">
        <v>388</v>
      </c>
      <c r="C39" s="274" t="s">
        <v>389</v>
      </c>
      <c r="D39" s="275">
        <v>8161.4</v>
      </c>
      <c r="E39" s="265">
        <f t="shared" si="0"/>
        <v>13163.548387096775</v>
      </c>
      <c r="F39" s="265">
        <f t="shared" si="1"/>
        <v>10135.932258064517</v>
      </c>
    </row>
    <row r="40" spans="2:6" ht="15.75">
      <c r="B40" s="274" t="s">
        <v>388</v>
      </c>
      <c r="C40" s="274" t="s">
        <v>390</v>
      </c>
      <c r="D40" s="265">
        <v>9322.57</v>
      </c>
      <c r="E40" s="265">
        <f t="shared" si="0"/>
        <v>15036.403225806451</v>
      </c>
      <c r="F40" s="265">
        <f t="shared" si="1"/>
        <v>11578.030483870967</v>
      </c>
    </row>
    <row r="41" spans="2:6" ht="15.75">
      <c r="B41" s="274" t="s">
        <v>388</v>
      </c>
      <c r="C41" s="274" t="s">
        <v>391</v>
      </c>
      <c r="D41" s="265">
        <v>12993.34</v>
      </c>
      <c r="E41" s="265">
        <f t="shared" si="0"/>
        <v>20957</v>
      </c>
      <c r="F41" s="265">
        <f t="shared" si="1"/>
        <v>16136.890000000001</v>
      </c>
    </row>
    <row r="42" spans="2:6" ht="15.75">
      <c r="B42" s="274" t="s">
        <v>388</v>
      </c>
      <c r="C42" s="274" t="s">
        <v>392</v>
      </c>
      <c r="D42" s="265">
        <v>14889.93</v>
      </c>
      <c r="E42" s="265">
        <f t="shared" si="0"/>
        <v>24016.016129032258</v>
      </c>
      <c r="F42" s="265">
        <f t="shared" si="1"/>
        <v>18492.33241935484</v>
      </c>
    </row>
    <row r="43" spans="2:6" ht="15.75">
      <c r="B43" s="274" t="s">
        <v>388</v>
      </c>
      <c r="C43" s="274" t="s">
        <v>393</v>
      </c>
      <c r="D43" s="265">
        <v>18934.669999999998</v>
      </c>
      <c r="E43" s="265">
        <f t="shared" si="0"/>
        <v>30539.790322580644</v>
      </c>
      <c r="F43" s="265">
        <f t="shared" si="1"/>
        <v>23515.638548387098</v>
      </c>
    </row>
    <row r="44" spans="2:6" ht="15.75">
      <c r="B44" s="274" t="s">
        <v>388</v>
      </c>
      <c r="C44" s="274" t="s">
        <v>394</v>
      </c>
      <c r="D44" s="265">
        <v>9865.99</v>
      </c>
      <c r="E44" s="265">
        <f t="shared" si="0"/>
        <v>15912.887096774193</v>
      </c>
      <c r="F44" s="265">
        <f t="shared" si="1"/>
        <v>12252.92306451613</v>
      </c>
    </row>
    <row r="45" spans="2:6" ht="15.75">
      <c r="B45" s="274" t="s">
        <v>388</v>
      </c>
      <c r="C45" s="274" t="s">
        <v>395</v>
      </c>
      <c r="D45" s="265">
        <v>12040.04</v>
      </c>
      <c r="E45" s="265">
        <f t="shared" si="0"/>
        <v>19419.419354838712</v>
      </c>
      <c r="F45" s="265">
        <f t="shared" si="1"/>
        <v>14952.952903225809</v>
      </c>
    </row>
    <row r="46" spans="2:6" ht="15.75">
      <c r="B46" s="274" t="s">
        <v>388</v>
      </c>
      <c r="C46" s="274" t="s">
        <v>396</v>
      </c>
      <c r="D46" s="265">
        <v>14510.44</v>
      </c>
      <c r="E46" s="265">
        <f t="shared" si="0"/>
        <v>23403.93548387097</v>
      </c>
      <c r="F46" s="265">
        <f t="shared" si="1"/>
        <v>18021.030322580646</v>
      </c>
    </row>
    <row r="47" spans="2:6" ht="15.75">
      <c r="B47" s="274" t="s">
        <v>388</v>
      </c>
      <c r="C47" s="274" t="s">
        <v>397</v>
      </c>
      <c r="D47" s="265">
        <v>15680.22</v>
      </c>
      <c r="E47" s="265">
        <f t="shared" si="0"/>
        <v>25290.677419354837</v>
      </c>
      <c r="F47" s="265">
        <f t="shared" si="1"/>
        <v>19473.821612903226</v>
      </c>
    </row>
    <row r="48" spans="2:6" ht="15.75">
      <c r="B48" s="274" t="s">
        <v>388</v>
      </c>
      <c r="C48" s="274" t="s">
        <v>398</v>
      </c>
      <c r="D48" s="265">
        <v>22615.279999999999</v>
      </c>
      <c r="E48" s="265">
        <f t="shared" si="0"/>
        <v>36476.258064516129</v>
      </c>
      <c r="F48" s="265">
        <f t="shared" si="1"/>
        <v>28086.718709677421</v>
      </c>
    </row>
    <row r="49" spans="2:6" ht="15.75">
      <c r="B49" s="276"/>
      <c r="C49" s="277"/>
      <c r="D49" s="277"/>
      <c r="E49" s="278"/>
      <c r="F49" s="278"/>
    </row>
    <row r="50" spans="2:6" ht="15.75">
      <c r="B50" s="279" t="s">
        <v>399</v>
      </c>
      <c r="C50" s="277"/>
      <c r="D50" s="277"/>
      <c r="E50" s="278"/>
      <c r="F50" s="278"/>
    </row>
    <row r="51" spans="2:6" ht="15.75">
      <c r="B51" s="276"/>
      <c r="C51" s="277"/>
      <c r="D51" s="277"/>
      <c r="E51" s="278"/>
      <c r="F51" s="278"/>
    </row>
    <row r="52" spans="2:6" ht="15.75">
      <c r="B52" s="280" t="s">
        <v>400</v>
      </c>
      <c r="C52" s="281"/>
      <c r="D52" s="281"/>
      <c r="E52" s="281"/>
      <c r="F52" s="281"/>
    </row>
    <row r="53" spans="2:6" ht="15.75">
      <c r="B53" s="385" t="s">
        <v>401</v>
      </c>
      <c r="C53" s="385"/>
      <c r="D53" s="385"/>
      <c r="E53" s="385"/>
      <c r="F53" s="385"/>
    </row>
    <row r="54" spans="2:6" ht="15.75">
      <c r="B54" s="281" t="s">
        <v>402</v>
      </c>
      <c r="C54" s="281"/>
      <c r="D54" s="281"/>
      <c r="E54" s="281"/>
      <c r="F54" s="281"/>
    </row>
    <row r="55" spans="2:6" ht="15.75">
      <c r="B55" s="281" t="s">
        <v>403</v>
      </c>
      <c r="C55" s="281"/>
      <c r="D55" s="281"/>
      <c r="E55" s="281"/>
      <c r="F55" s="281"/>
    </row>
    <row r="56" spans="2:6" ht="15.75">
      <c r="B56" s="282"/>
      <c r="C56" s="283"/>
      <c r="D56" s="283"/>
      <c r="E56" s="283"/>
      <c r="F56" s="283"/>
    </row>
    <row r="57" spans="2:6" ht="15.75">
      <c r="B57" s="282"/>
      <c r="C57" s="283"/>
      <c r="D57" s="283"/>
      <c r="E57" s="283"/>
      <c r="F57" s="283"/>
    </row>
    <row r="58" spans="2:6" ht="15.75">
      <c r="B58" s="280" t="s">
        <v>347</v>
      </c>
      <c r="C58" s="281"/>
      <c r="D58" s="281"/>
      <c r="E58" s="281"/>
      <c r="F58" s="281"/>
    </row>
    <row r="59" spans="2:6" ht="15.75">
      <c r="B59" s="385" t="s">
        <v>404</v>
      </c>
      <c r="C59" s="385"/>
      <c r="D59" s="284"/>
      <c r="E59" s="284"/>
      <c r="F59" s="284"/>
    </row>
    <row r="60" spans="2:6" ht="15.75">
      <c r="B60" s="281" t="s">
        <v>405</v>
      </c>
      <c r="C60" s="281"/>
      <c r="D60" s="281"/>
      <c r="E60" s="281"/>
      <c r="F60" s="281"/>
    </row>
    <row r="61" spans="2:6" ht="15.75">
      <c r="B61" s="281" t="s">
        <v>350</v>
      </c>
      <c r="C61" s="281"/>
      <c r="D61" s="281"/>
      <c r="E61" s="281"/>
      <c r="F61" s="281"/>
    </row>
    <row r="62" spans="2:6" ht="15.75">
      <c r="B62" s="281" t="s">
        <v>351</v>
      </c>
      <c r="C62" s="281"/>
      <c r="D62" s="281"/>
      <c r="E62" s="281"/>
      <c r="F62" s="281"/>
    </row>
    <row r="63" spans="2:6">
      <c r="B63" s="285"/>
      <c r="C63" s="285"/>
      <c r="D63" s="285"/>
      <c r="E63" s="266"/>
      <c r="F63" s="266"/>
    </row>
  </sheetData>
  <mergeCells count="2">
    <mergeCell ref="B53:F53"/>
    <mergeCell ref="B59:C5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Арматура "ЭНСТО"</vt:lpstr>
      <vt:lpstr>Силовой, Высоковольтный+АПВэГаП</vt:lpstr>
      <vt:lpstr>Контрольный,Гибкий,Силовой,Брон</vt:lpstr>
      <vt:lpstr>СИП</vt:lpstr>
      <vt:lpstr>YnKY + N2XH</vt:lpstr>
      <vt:lpstr>(N)HXH FE</vt:lpstr>
      <vt:lpstr>Провод установочный </vt:lpstr>
      <vt:lpstr>ОПОРы</vt:lpstr>
      <vt:lpstr>ОПОРЫ 2</vt:lpstr>
      <vt:lpstr>УКРАИНА Комплект-е к опорам</vt:lpstr>
      <vt:lpstr>Польша Комплект-е к опорам</vt:lpstr>
      <vt:lpstr>Арматура "Украина"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Шаповал</dc:creator>
  <cp:lastModifiedBy>Черных</cp:lastModifiedBy>
  <cp:lastPrinted>2011-11-28T15:31:36Z</cp:lastPrinted>
  <dcterms:created xsi:type="dcterms:W3CDTF">2011-03-24T11:02:04Z</dcterms:created>
  <dcterms:modified xsi:type="dcterms:W3CDTF">2011-11-30T11:51:47Z</dcterms:modified>
</cp:coreProperties>
</file>